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8" yWindow="-12" windowWidth="15852" windowHeight="9276"/>
  </bookViews>
  <sheets>
    <sheet name="Volumes" sheetId="16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O8" i="16" l="1"/>
  <c r="EQ51" i="16" l="1"/>
  <c r="EN33" i="16" l="1"/>
  <c r="EO33" i="16"/>
  <c r="EO32" i="16"/>
  <c r="FL10" i="16"/>
  <c r="EO29" i="16"/>
  <c r="EO30" i="16"/>
  <c r="EO31" i="16"/>
  <c r="EO28" i="16"/>
  <c r="EN15" i="16"/>
  <c r="EQ6" i="16"/>
  <c r="EQ7" i="16"/>
  <c r="EQ8" i="16"/>
  <c r="EQ9" i="16"/>
  <c r="EQ10" i="16"/>
  <c r="EQ11" i="16"/>
  <c r="EQ12" i="16"/>
  <c r="EQ13" i="16"/>
  <c r="EQ14" i="16"/>
  <c r="EQ5" i="16"/>
  <c r="EQ22" i="16"/>
  <c r="EQ23" i="16"/>
  <c r="EQ24" i="16"/>
  <c r="EQ25" i="16"/>
  <c r="EQ26" i="16"/>
  <c r="EQ27" i="16"/>
  <c r="EQ28" i="16"/>
  <c r="EQ21" i="16"/>
  <c r="EO22" i="16" l="1"/>
  <c r="EO23" i="16"/>
  <c r="EO24" i="16"/>
  <c r="EO25" i="16"/>
  <c r="EO26" i="16"/>
  <c r="EO27" i="16"/>
  <c r="EO21" i="16"/>
  <c r="EO6" i="16"/>
  <c r="EO7" i="16"/>
  <c r="EO8" i="16"/>
  <c r="EO9" i="16"/>
  <c r="EO10" i="16"/>
  <c r="EO11" i="16"/>
  <c r="EO12" i="16"/>
  <c r="EO13" i="16"/>
  <c r="EO14" i="16"/>
  <c r="EO5" i="16"/>
  <c r="DQ6" i="16"/>
  <c r="EO15" i="16" l="1"/>
  <c r="EQ37" i="16"/>
  <c r="EQ39" i="16"/>
  <c r="DO9" i="16" l="1"/>
  <c r="DQ9" i="16" s="1"/>
  <c r="FF44" i="16" l="1"/>
  <c r="FF45" i="16"/>
  <c r="FF46" i="16"/>
  <c r="FF47" i="16"/>
  <c r="FF52" i="16"/>
  <c r="FF53" i="16"/>
  <c r="FF54" i="16"/>
  <c r="FF55" i="16"/>
  <c r="FF60" i="16"/>
  <c r="FF61" i="16"/>
  <c r="FF62" i="16"/>
  <c r="FF63" i="16"/>
  <c r="FF68" i="16"/>
  <c r="FF69" i="16"/>
  <c r="FF70" i="16"/>
  <c r="FF71" i="16"/>
  <c r="FF76" i="16"/>
  <c r="FF77" i="16"/>
  <c r="FF78" i="16"/>
  <c r="FF79" i="16"/>
  <c r="FF84" i="16"/>
  <c r="FF85" i="16"/>
  <c r="FF86" i="16"/>
  <c r="FF39" i="16"/>
  <c r="FA46" i="16"/>
  <c r="FA47" i="16"/>
  <c r="FA54" i="16"/>
  <c r="FA55" i="16"/>
  <c r="FA62" i="16"/>
  <c r="FA63" i="16"/>
  <c r="FA39" i="16"/>
  <c r="FF37" i="16"/>
  <c r="FF40" i="16" s="1"/>
  <c r="FF35" i="16"/>
  <c r="FA37" i="16"/>
  <c r="FA40" i="16" s="1"/>
  <c r="FA35" i="16"/>
  <c r="FA45" i="16" l="1"/>
  <c r="FA67" i="16"/>
  <c r="FF83" i="16"/>
  <c r="FF75" i="16"/>
  <c r="FF67" i="16"/>
  <c r="FF59" i="16"/>
  <c r="FF51" i="16"/>
  <c r="FF43" i="16"/>
  <c r="FA69" i="16"/>
  <c r="FA68" i="16"/>
  <c r="FA51" i="16"/>
  <c r="FA66" i="16"/>
  <c r="FA58" i="16"/>
  <c r="FA50" i="16"/>
  <c r="FA42" i="16"/>
  <c r="FF82" i="16"/>
  <c r="FF74" i="16"/>
  <c r="FF66" i="16"/>
  <c r="FF58" i="16"/>
  <c r="FF50" i="16"/>
  <c r="FF42" i="16"/>
  <c r="FA53" i="16"/>
  <c r="FA52" i="16"/>
  <c r="FA59" i="16"/>
  <c r="FA65" i="16"/>
  <c r="FA57" i="16"/>
  <c r="FA49" i="16"/>
  <c r="FA41" i="16"/>
  <c r="FF81" i="16"/>
  <c r="FF73" i="16"/>
  <c r="FF65" i="16"/>
  <c r="FF57" i="16"/>
  <c r="FF49" i="16"/>
  <c r="FF41" i="16"/>
  <c r="FA61" i="16"/>
  <c r="FA60" i="16"/>
  <c r="FA44" i="16"/>
  <c r="FA43" i="16"/>
  <c r="FA64" i="16"/>
  <c r="FA56" i="16"/>
  <c r="FA48" i="16"/>
  <c r="FF80" i="16"/>
  <c r="FF72" i="16"/>
  <c r="FF64" i="16"/>
  <c r="FF56" i="16"/>
  <c r="FF48" i="16"/>
  <c r="EV37" i="16"/>
  <c r="EV36" i="16"/>
  <c r="EV41" i="16" l="1"/>
  <c r="EV49" i="16"/>
  <c r="EV44" i="16"/>
  <c r="EV46" i="16"/>
  <c r="EV47" i="16"/>
  <c r="EV42" i="16"/>
  <c r="EV50" i="16"/>
  <c r="EV43" i="16"/>
  <c r="EV39" i="16"/>
  <c r="EV40" i="16"/>
  <c r="EV45" i="16"/>
  <c r="EV48" i="16"/>
  <c r="EV35" i="16"/>
  <c r="EQ36" i="16"/>
  <c r="EQ35" i="16" s="1"/>
  <c r="EY13" i="16" l="1"/>
  <c r="FY8" i="16" l="1"/>
  <c r="FX8" i="16"/>
  <c r="FW8" i="16"/>
  <c r="FV8" i="16"/>
  <c r="FU8" i="16"/>
  <c r="FT8" i="16"/>
  <c r="FS8" i="16"/>
  <c r="FR8" i="16"/>
  <c r="FQ8" i="16"/>
  <c r="FQ10" i="16" s="1"/>
  <c r="FP8" i="16"/>
  <c r="FP10" i="16" s="1"/>
  <c r="FO8" i="16"/>
  <c r="FO10" i="16" s="1"/>
  <c r="FN8" i="16"/>
  <c r="FN10" i="16" s="1"/>
  <c r="FM8" i="16"/>
  <c r="FM10" i="16" s="1"/>
  <c r="FL8" i="16"/>
  <c r="FK8" i="16"/>
  <c r="FK10" i="16" s="1"/>
  <c r="FJ8" i="16"/>
  <c r="FJ10" i="16" s="1"/>
  <c r="FI8" i="16"/>
  <c r="FI10" i="16" s="1"/>
  <c r="FH8" i="16"/>
  <c r="FH10" i="16" s="1"/>
  <c r="FG8" i="16"/>
  <c r="FG10" i="16" s="1"/>
  <c r="FF8" i="16"/>
  <c r="FF10" i="16" s="1"/>
  <c r="FE8" i="16"/>
  <c r="FE10" i="16" s="1"/>
  <c r="FD8" i="16"/>
  <c r="FD10" i="16" s="1"/>
  <c r="FC8" i="16"/>
  <c r="FC10" i="16" s="1"/>
  <c r="FB8" i="16"/>
  <c r="FB10" i="16" s="1"/>
  <c r="FA10" i="16" l="1"/>
  <c r="AI34" i="16" l="1"/>
  <c r="AI33" i="16"/>
  <c r="AI32" i="16"/>
  <c r="AI31" i="16"/>
  <c r="AI30" i="16"/>
  <c r="AI29" i="16"/>
  <c r="AI28" i="16"/>
  <c r="AI27" i="16"/>
  <c r="AI26" i="16"/>
  <c r="AE17" i="16"/>
  <c r="AE16" i="16"/>
  <c r="AE15" i="16"/>
  <c r="AE14" i="16"/>
  <c r="AE13" i="16"/>
  <c r="AE12" i="16"/>
  <c r="AE11" i="16"/>
  <c r="AE10" i="16"/>
  <c r="AO8" i="16"/>
  <c r="AN8" i="16"/>
  <c r="AM8" i="16"/>
  <c r="AL8" i="16"/>
  <c r="AK8" i="16"/>
  <c r="AJ8" i="16"/>
  <c r="B7" i="16"/>
  <c r="B9" i="16" s="1"/>
  <c r="C13" i="16" s="1"/>
  <c r="C14" i="16" s="1"/>
  <c r="C119" i="16" l="1"/>
  <c r="C40" i="16"/>
  <c r="EN40" i="16" l="1"/>
  <c r="EO40" i="16" s="1"/>
  <c r="EP40" i="16" s="1"/>
  <c r="EQ40" i="16" s="1"/>
  <c r="C131" i="16"/>
  <c r="A120" i="16" s="1"/>
  <c r="C15" i="16"/>
  <c r="C52" i="16"/>
  <c r="D40" i="16"/>
  <c r="E41" i="16" s="1"/>
  <c r="F41" i="16" s="1"/>
  <c r="G41" i="16" s="1"/>
  <c r="H42" i="16" s="1"/>
  <c r="I42" i="16" s="1"/>
  <c r="J43" i="16" s="1"/>
  <c r="K43" i="16" s="1"/>
  <c r="L43" i="16" s="1"/>
  <c r="M44" i="16" s="1"/>
  <c r="N44" i="16" s="1"/>
  <c r="O45" i="16" s="1"/>
  <c r="P45" i="16" s="1"/>
  <c r="Q45" i="16" s="1"/>
  <c r="R46" i="16" s="1"/>
  <c r="S46" i="16" s="1"/>
  <c r="T47" i="16" s="1"/>
  <c r="U47" i="16" s="1"/>
  <c r="V47" i="16" s="1"/>
  <c r="W48" i="16" s="1"/>
  <c r="X48" i="16" s="1"/>
  <c r="Y49" i="16" s="1"/>
  <c r="Z49" i="16" s="1"/>
  <c r="AA49" i="16" s="1"/>
  <c r="AB50" i="16" s="1"/>
  <c r="AC50" i="16" s="1"/>
  <c r="AD51" i="16" s="1"/>
  <c r="AE51" i="16" s="1"/>
  <c r="AF51" i="16" s="1"/>
  <c r="D119" i="16"/>
  <c r="E120" i="16" s="1"/>
  <c r="F120" i="16" s="1"/>
  <c r="G120" i="16" s="1"/>
  <c r="H121" i="16" s="1"/>
  <c r="I121" i="16" s="1"/>
  <c r="J122" i="16" s="1"/>
  <c r="K122" i="16" s="1"/>
  <c r="L122" i="16" s="1"/>
  <c r="M123" i="16" s="1"/>
  <c r="N123" i="16" s="1"/>
  <c r="O124" i="16" s="1"/>
  <c r="P124" i="16" s="1"/>
  <c r="Q124" i="16" s="1"/>
  <c r="R125" i="16" s="1"/>
  <c r="S125" i="16" s="1"/>
  <c r="T126" i="16" s="1"/>
  <c r="U126" i="16" s="1"/>
  <c r="V126" i="16" s="1"/>
  <c r="W127" i="16" s="1"/>
  <c r="X127" i="16" s="1"/>
  <c r="Y128" i="16" s="1"/>
  <c r="Z128" i="16" s="1"/>
  <c r="AA128" i="16" s="1"/>
  <c r="AB129" i="16" s="1"/>
  <c r="AC129" i="16" s="1"/>
  <c r="AD130" i="16" s="1"/>
  <c r="AE130" i="16" s="1"/>
  <c r="AF130" i="16" s="1"/>
  <c r="AG131" i="16" s="1"/>
  <c r="AH131" i="16" s="1"/>
  <c r="AI132" i="16" s="1"/>
  <c r="AJ132" i="16" s="1"/>
  <c r="AK132" i="16" s="1"/>
  <c r="AL133" i="16" s="1"/>
  <c r="AM133" i="16" s="1"/>
  <c r="AN134" i="16" s="1"/>
  <c r="AO134" i="16" s="1"/>
  <c r="AP134" i="16" s="1"/>
  <c r="AQ135" i="16" s="1"/>
  <c r="AR135" i="16" s="1"/>
  <c r="AS136" i="16" s="1"/>
  <c r="AT136" i="16" s="1"/>
  <c r="AU136" i="16" s="1"/>
  <c r="AV137" i="16" s="1"/>
  <c r="AW137" i="16" s="1"/>
  <c r="AX138" i="16" s="1"/>
  <c r="AY138" i="16" s="1"/>
  <c r="AZ138" i="16" s="1"/>
  <c r="BA139" i="16" s="1"/>
  <c r="BB139" i="16" s="1"/>
  <c r="BC140" i="16" s="1"/>
  <c r="BD140" i="16" s="1"/>
  <c r="BE140" i="16" s="1"/>
  <c r="BF141" i="16" s="1"/>
  <c r="BG141" i="16" s="1"/>
  <c r="BH142" i="16" s="1"/>
  <c r="BI142" i="16" s="1"/>
  <c r="BJ142" i="16" s="1"/>
  <c r="BK143" i="16" s="1"/>
  <c r="BL143" i="16" s="1"/>
  <c r="BM144" i="16" s="1"/>
  <c r="BN144" i="16" s="1"/>
  <c r="BO144" i="16" s="1"/>
  <c r="BP145" i="16" s="1"/>
  <c r="BQ145" i="16" s="1"/>
  <c r="BR146" i="16" s="1"/>
  <c r="BS146" i="16" s="1"/>
  <c r="BT146" i="16" s="1"/>
  <c r="BU147" i="16" s="1"/>
  <c r="BV147" i="16" s="1"/>
  <c r="BW148" i="16" s="1"/>
  <c r="BX148" i="16" s="1"/>
  <c r="BY148" i="16" s="1"/>
  <c r="BZ149" i="16" s="1"/>
  <c r="CA149" i="16" s="1"/>
  <c r="CB150" i="16" s="1"/>
  <c r="CC150" i="16" s="1"/>
  <c r="CD150" i="16" s="1"/>
  <c r="CE151" i="16" s="1"/>
  <c r="CF151" i="16" s="1"/>
  <c r="CG152" i="16" s="1"/>
  <c r="CH152" i="16" s="1"/>
  <c r="CI119" i="16"/>
  <c r="EL40" i="16" l="1"/>
  <c r="AG52" i="16"/>
  <c r="AH52" i="16" s="1"/>
  <c r="AI53" i="16" s="1"/>
  <c r="AJ53" i="16" s="1"/>
  <c r="AK53" i="16" s="1"/>
  <c r="AL54" i="16" s="1"/>
  <c r="AM54" i="16" s="1"/>
  <c r="AN55" i="16" s="1"/>
  <c r="AO55" i="16" s="1"/>
  <c r="AP55" i="16" s="1"/>
  <c r="AQ56" i="16" s="1"/>
  <c r="AR56" i="16" s="1"/>
  <c r="AS57" i="16" s="1"/>
  <c r="AT57" i="16" s="1"/>
  <c r="AU57" i="16" s="1"/>
  <c r="AV58" i="16" s="1"/>
  <c r="AW58" i="16" s="1"/>
  <c r="AX59" i="16" s="1"/>
  <c r="AY59" i="16" s="1"/>
  <c r="AZ59" i="16" s="1"/>
  <c r="BA60" i="16" s="1"/>
  <c r="BB60" i="16" s="1"/>
  <c r="BC61" i="16" s="1"/>
  <c r="BD61" i="16" s="1"/>
  <c r="BE61" i="16" s="1"/>
  <c r="BF70" i="16" s="1"/>
  <c r="ES51" i="16"/>
  <c r="ET51" i="16" s="1"/>
  <c r="EU51" i="16" s="1"/>
  <c r="EV51" i="16" s="1"/>
  <c r="D52" i="16"/>
  <c r="E53" i="16" s="1"/>
  <c r="F53" i="16" s="1"/>
  <c r="G53" i="16" s="1"/>
  <c r="H54" i="16" s="1"/>
  <c r="I54" i="16" s="1"/>
  <c r="J55" i="16" s="1"/>
  <c r="K55" i="16" s="1"/>
  <c r="L55" i="16" s="1"/>
  <c r="M56" i="16" s="1"/>
  <c r="N56" i="16" s="1"/>
  <c r="O57" i="16" s="1"/>
  <c r="P57" i="16" s="1"/>
  <c r="Q57" i="16" s="1"/>
  <c r="R58" i="16" s="1"/>
  <c r="S58" i="16" s="1"/>
  <c r="T59" i="16" s="1"/>
  <c r="U59" i="16" s="1"/>
  <c r="V59" i="16" s="1"/>
  <c r="W60" i="16" s="1"/>
  <c r="X60" i="16" s="1"/>
  <c r="Y61" i="16" s="1"/>
  <c r="Z61" i="16" s="1"/>
  <c r="AA61" i="16" s="1"/>
  <c r="AB62" i="16" s="1"/>
  <c r="AC62" i="16" s="1"/>
  <c r="AD63" i="16" s="1"/>
  <c r="AE63" i="16" s="1"/>
  <c r="AF63" i="16" s="1"/>
  <c r="C143" i="16"/>
  <c r="A132" i="16" s="1"/>
  <c r="C64" i="16"/>
  <c r="C16" i="16"/>
  <c r="A41" i="16"/>
  <c r="D131" i="16"/>
  <c r="E132" i="16" s="1"/>
  <c r="F132" i="16" s="1"/>
  <c r="G132" i="16" s="1"/>
  <c r="H133" i="16" s="1"/>
  <c r="I133" i="16" s="1"/>
  <c r="J134" i="16" s="1"/>
  <c r="K134" i="16" s="1"/>
  <c r="L134" i="16" s="1"/>
  <c r="M135" i="16" s="1"/>
  <c r="N135" i="16" s="1"/>
  <c r="O136" i="16" s="1"/>
  <c r="P136" i="16" s="1"/>
  <c r="Q136" i="16" s="1"/>
  <c r="R137" i="16" s="1"/>
  <c r="S137" i="16" s="1"/>
  <c r="T138" i="16" s="1"/>
  <c r="U138" i="16" s="1"/>
  <c r="V138" i="16" s="1"/>
  <c r="W139" i="16" s="1"/>
  <c r="X139" i="16" s="1"/>
  <c r="Y140" i="16" s="1"/>
  <c r="Z140" i="16" s="1"/>
  <c r="AA140" i="16" s="1"/>
  <c r="AB141" i="16" s="1"/>
  <c r="AC141" i="16" s="1"/>
  <c r="AD142" i="16" s="1"/>
  <c r="AE142" i="16" s="1"/>
  <c r="AF142" i="16" s="1"/>
  <c r="AG143" i="16" s="1"/>
  <c r="AH143" i="16" s="1"/>
  <c r="AI144" i="16" s="1"/>
  <c r="AJ144" i="16" s="1"/>
  <c r="AK144" i="16" s="1"/>
  <c r="AL145" i="16" s="1"/>
  <c r="AM145" i="16" s="1"/>
  <c r="AN146" i="16" s="1"/>
  <c r="AO146" i="16" s="1"/>
  <c r="AP146" i="16" s="1"/>
  <c r="AQ147" i="16" s="1"/>
  <c r="AR147" i="16" s="1"/>
  <c r="AS148" i="16" s="1"/>
  <c r="AT148" i="16" s="1"/>
  <c r="AU148" i="16" s="1"/>
  <c r="AV149" i="16" s="1"/>
  <c r="AW149" i="16" s="1"/>
  <c r="AX150" i="16" s="1"/>
  <c r="AY150" i="16" s="1"/>
  <c r="AZ150" i="16" s="1"/>
  <c r="BA151" i="16" s="1"/>
  <c r="BB151" i="16" s="1"/>
  <c r="BC152" i="16" s="1"/>
  <c r="BD152" i="16" s="1"/>
  <c r="BE152" i="16" s="1"/>
  <c r="AG64" i="16" l="1"/>
  <c r="AH64" i="16" s="1"/>
  <c r="AI65" i="16" s="1"/>
  <c r="AJ65" i="16" s="1"/>
  <c r="AK65" i="16" s="1"/>
  <c r="AL66" i="16" s="1"/>
  <c r="AM66" i="16" s="1"/>
  <c r="AN67" i="16" s="1"/>
  <c r="AO67" i="16" s="1"/>
  <c r="AP67" i="16" s="1"/>
  <c r="AQ68" i="16" s="1"/>
  <c r="AR68" i="16" s="1"/>
  <c r="AS69" i="16" s="1"/>
  <c r="AT69" i="16" s="1"/>
  <c r="AU69" i="16" s="1"/>
  <c r="AV70" i="16" s="1"/>
  <c r="AW70" i="16" s="1"/>
  <c r="AX71" i="16" s="1"/>
  <c r="AY71" i="16" s="1"/>
  <c r="AZ71" i="16" s="1"/>
  <c r="BA72" i="16" s="1"/>
  <c r="BB72" i="16" s="1"/>
  <c r="BC73" i="16" s="1"/>
  <c r="BD73" i="16" s="1"/>
  <c r="BE73" i="16" s="1"/>
  <c r="BF82" i="16" s="1"/>
  <c r="A53" i="16"/>
  <c r="C142" i="16" s="1"/>
  <c r="BG70" i="16"/>
  <c r="BH71" i="16" s="1"/>
  <c r="BI71" i="16" s="1"/>
  <c r="BJ71" i="16" s="1"/>
  <c r="BK72" i="16" s="1"/>
  <c r="BL72" i="16" s="1"/>
  <c r="BM73" i="16" s="1"/>
  <c r="BN73" i="16" s="1"/>
  <c r="BO73" i="16" s="1"/>
  <c r="BP74" i="16" s="1"/>
  <c r="BQ74" i="16" s="1"/>
  <c r="BR75" i="16" s="1"/>
  <c r="BS75" i="16" s="1"/>
  <c r="BT75" i="16" s="1"/>
  <c r="BU76" i="16" s="1"/>
  <c r="BV76" i="16" s="1"/>
  <c r="BW77" i="16" s="1"/>
  <c r="BX77" i="16" s="1"/>
  <c r="BY77" i="16" s="1"/>
  <c r="BZ78" i="16" s="1"/>
  <c r="CA78" i="16" s="1"/>
  <c r="CB79" i="16" s="1"/>
  <c r="CC79" i="16" s="1"/>
  <c r="CD79" i="16" s="1"/>
  <c r="CE80" i="16" s="1"/>
  <c r="CF80" i="16" s="1"/>
  <c r="CG81" i="16" s="1"/>
  <c r="CH81" i="16" s="1"/>
  <c r="CI81" i="16" s="1"/>
  <c r="CJ82" i="16" s="1"/>
  <c r="CK82" i="16" s="1"/>
  <c r="CL83" i="16" s="1"/>
  <c r="CM83" i="16" s="1"/>
  <c r="CN83" i="16" s="1"/>
  <c r="CO84" i="16" s="1"/>
  <c r="CP84" i="16" s="1"/>
  <c r="CQ85" i="16" s="1"/>
  <c r="CR85" i="16" s="1"/>
  <c r="CS85" i="16" s="1"/>
  <c r="CT86" i="16" s="1"/>
  <c r="CU86" i="16" s="1"/>
  <c r="CV87" i="16" s="1"/>
  <c r="D142" i="16"/>
  <c r="E143" i="16" s="1"/>
  <c r="F143" i="16" s="1"/>
  <c r="G143" i="16" s="1"/>
  <c r="H144" i="16" s="1"/>
  <c r="I144" i="16" s="1"/>
  <c r="J145" i="16" s="1"/>
  <c r="K145" i="16" s="1"/>
  <c r="L145" i="16" s="1"/>
  <c r="M146" i="16" s="1"/>
  <c r="N146" i="16" s="1"/>
  <c r="O147" i="16" s="1"/>
  <c r="P147" i="16" s="1"/>
  <c r="Q147" i="16" s="1"/>
  <c r="R148" i="16" s="1"/>
  <c r="S148" i="16" s="1"/>
  <c r="T149" i="16" s="1"/>
  <c r="U149" i="16" s="1"/>
  <c r="V149" i="16" s="1"/>
  <c r="W150" i="16" s="1"/>
  <c r="X150" i="16" s="1"/>
  <c r="Y151" i="16" s="1"/>
  <c r="Z151" i="16" s="1"/>
  <c r="AA151" i="16" s="1"/>
  <c r="AB152" i="16" s="1"/>
  <c r="AC152" i="16" s="1"/>
  <c r="AD153" i="16" s="1"/>
  <c r="AE153" i="16" s="1"/>
  <c r="AF153" i="16" s="1"/>
  <c r="AG154" i="16" s="1"/>
  <c r="AH154" i="16" s="1"/>
  <c r="AI155" i="16" s="1"/>
  <c r="AJ155" i="16" s="1"/>
  <c r="AK155" i="16" s="1"/>
  <c r="AL156" i="16" s="1"/>
  <c r="AM156" i="16" s="1"/>
  <c r="AN157" i="16" s="1"/>
  <c r="AO157" i="16" s="1"/>
  <c r="AP157" i="16" s="1"/>
  <c r="AQ158" i="16" s="1"/>
  <c r="AR158" i="16" s="1"/>
  <c r="AS159" i="16" s="1"/>
  <c r="AT159" i="16" s="1"/>
  <c r="AU159" i="16" s="1"/>
  <c r="AV160" i="16" s="1"/>
  <c r="AW160" i="16" s="1"/>
  <c r="AX161" i="16" s="1"/>
  <c r="AY161" i="16" s="1"/>
  <c r="AZ161" i="16" s="1"/>
  <c r="BA162" i="16" s="1"/>
  <c r="BB162" i="16" s="1"/>
  <c r="BC163" i="16" s="1"/>
  <c r="BD163" i="16" s="1"/>
  <c r="BE163" i="16" s="1"/>
  <c r="BF161" i="16"/>
  <c r="BG161" i="16" s="1"/>
  <c r="BH162" i="16" s="1"/>
  <c r="BI162" i="16" s="1"/>
  <c r="BJ162" i="16" s="1"/>
  <c r="BK163" i="16" s="1"/>
  <c r="BL163" i="16" s="1"/>
  <c r="BM164" i="16" s="1"/>
  <c r="BN164" i="16" s="1"/>
  <c r="BO164" i="16" s="1"/>
  <c r="BP165" i="16" s="1"/>
  <c r="BQ165" i="16" s="1"/>
  <c r="BR166" i="16" s="1"/>
  <c r="BS166" i="16" s="1"/>
  <c r="BT166" i="16" s="1"/>
  <c r="BU167" i="16" s="1"/>
  <c r="BV167" i="16" s="1"/>
  <c r="BF153" i="16"/>
  <c r="BG153" i="16" s="1"/>
  <c r="BH154" i="16" s="1"/>
  <c r="BI154" i="16" s="1"/>
  <c r="BJ154" i="16" s="1"/>
  <c r="BK155" i="16" s="1"/>
  <c r="BL155" i="16" s="1"/>
  <c r="BM156" i="16" s="1"/>
  <c r="BN156" i="16" s="1"/>
  <c r="BO156" i="16" s="1"/>
  <c r="BP157" i="16" s="1"/>
  <c r="BQ157" i="16" s="1"/>
  <c r="BR158" i="16" s="1"/>
  <c r="BS158" i="16" s="1"/>
  <c r="BT158" i="16" s="1"/>
  <c r="BU159" i="16" s="1"/>
  <c r="BV159" i="16" s="1"/>
  <c r="BW160" i="16" s="1"/>
  <c r="BX160" i="16" s="1"/>
  <c r="BY160" i="16" s="1"/>
  <c r="BZ161" i="16" s="1"/>
  <c r="CA161" i="16" s="1"/>
  <c r="CB162" i="16" s="1"/>
  <c r="CC162" i="16" s="1"/>
  <c r="CD162" i="16" s="1"/>
  <c r="CE163" i="16" s="1"/>
  <c r="CF163" i="16" s="1"/>
  <c r="CG164" i="16" s="1"/>
  <c r="CH164" i="16" s="1"/>
  <c r="C62" i="16"/>
  <c r="C155" i="16"/>
  <c r="A144" i="16" s="1"/>
  <c r="C76" i="16"/>
  <c r="C17" i="16"/>
  <c r="C57" i="16"/>
  <c r="C63" i="16"/>
  <c r="C138" i="16"/>
  <c r="C58" i="16"/>
  <c r="C140" i="16"/>
  <c r="C61" i="16"/>
  <c r="C139" i="16"/>
  <c r="C55" i="16"/>
  <c r="C134" i="16"/>
  <c r="C137" i="16"/>
  <c r="C59" i="16"/>
  <c r="C125" i="16"/>
  <c r="C124" i="16"/>
  <c r="C50" i="16"/>
  <c r="C49" i="16"/>
  <c r="C121" i="16"/>
  <c r="C46" i="16"/>
  <c r="C44" i="16"/>
  <c r="C130" i="16"/>
  <c r="C122" i="16"/>
  <c r="C42" i="16"/>
  <c r="C123" i="16"/>
  <c r="C47" i="16"/>
  <c r="C126" i="16"/>
  <c r="C41" i="16"/>
  <c r="C48" i="16"/>
  <c r="C127" i="16"/>
  <c r="C120" i="16"/>
  <c r="C45" i="16"/>
  <c r="C51" i="16"/>
  <c r="C128" i="16"/>
  <c r="C129" i="16"/>
  <c r="C43" i="16"/>
  <c r="D64" i="16"/>
  <c r="E65" i="16" s="1"/>
  <c r="F65" i="16" s="1"/>
  <c r="G65" i="16" s="1"/>
  <c r="H66" i="16" s="1"/>
  <c r="I66" i="16" s="1"/>
  <c r="J67" i="16" s="1"/>
  <c r="K67" i="16" s="1"/>
  <c r="L67" i="16" s="1"/>
  <c r="M68" i="16" s="1"/>
  <c r="N68" i="16" s="1"/>
  <c r="O69" i="16" s="1"/>
  <c r="P69" i="16" s="1"/>
  <c r="Q69" i="16" s="1"/>
  <c r="R70" i="16" s="1"/>
  <c r="S70" i="16" s="1"/>
  <c r="T71" i="16" s="1"/>
  <c r="U71" i="16" s="1"/>
  <c r="V71" i="16" s="1"/>
  <c r="W72" i="16" s="1"/>
  <c r="X72" i="16" s="1"/>
  <c r="Y73" i="16" s="1"/>
  <c r="Z73" i="16" s="1"/>
  <c r="AA73" i="16" s="1"/>
  <c r="AB74" i="16" s="1"/>
  <c r="AC74" i="16" s="1"/>
  <c r="AD75" i="16" s="1"/>
  <c r="AE75" i="16" s="1"/>
  <c r="AF75" i="16" s="1"/>
  <c r="D143" i="16"/>
  <c r="E144" i="16" s="1"/>
  <c r="F144" i="16" s="1"/>
  <c r="G144" i="16" s="1"/>
  <c r="H145" i="16" s="1"/>
  <c r="I145" i="16" s="1"/>
  <c r="J146" i="16" s="1"/>
  <c r="K146" i="16" s="1"/>
  <c r="L146" i="16" s="1"/>
  <c r="M147" i="16" s="1"/>
  <c r="N147" i="16" s="1"/>
  <c r="O148" i="16" s="1"/>
  <c r="P148" i="16" s="1"/>
  <c r="Q148" i="16" s="1"/>
  <c r="R149" i="16" s="1"/>
  <c r="S149" i="16" s="1"/>
  <c r="T150" i="16" s="1"/>
  <c r="U150" i="16" s="1"/>
  <c r="V150" i="16" s="1"/>
  <c r="W151" i="16" s="1"/>
  <c r="X151" i="16" s="1"/>
  <c r="Y152" i="16" s="1"/>
  <c r="Z152" i="16" s="1"/>
  <c r="AA152" i="16" s="1"/>
  <c r="AB153" i="16" s="1"/>
  <c r="AC153" i="16" s="1"/>
  <c r="AD154" i="16" s="1"/>
  <c r="AE154" i="16" s="1"/>
  <c r="AF154" i="16" s="1"/>
  <c r="AG155" i="16" s="1"/>
  <c r="AH155" i="16" s="1"/>
  <c r="AI156" i="16" s="1"/>
  <c r="AJ156" i="16" s="1"/>
  <c r="AK156" i="16" s="1"/>
  <c r="AL157" i="16" s="1"/>
  <c r="AM157" i="16" s="1"/>
  <c r="AN158" i="16" s="1"/>
  <c r="AO158" i="16" s="1"/>
  <c r="AP158" i="16" s="1"/>
  <c r="AQ159" i="16" s="1"/>
  <c r="AR159" i="16" s="1"/>
  <c r="AS160" i="16" s="1"/>
  <c r="AT160" i="16" s="1"/>
  <c r="AU160" i="16" s="1"/>
  <c r="AV161" i="16" s="1"/>
  <c r="AW161" i="16" s="1"/>
  <c r="AX162" i="16" s="1"/>
  <c r="AY162" i="16" s="1"/>
  <c r="AZ162" i="16" s="1"/>
  <c r="BA163" i="16" s="1"/>
  <c r="BB163" i="16" s="1"/>
  <c r="BC164" i="16" s="1"/>
  <c r="BD164" i="16" s="1"/>
  <c r="BE164" i="16" s="1"/>
  <c r="C56" i="16"/>
  <c r="C135" i="16"/>
  <c r="C136" i="16"/>
  <c r="C54" i="16"/>
  <c r="C141" i="16"/>
  <c r="EX70" i="16" l="1"/>
  <c r="EY70" i="16" s="1"/>
  <c r="EZ70" i="16" s="1"/>
  <c r="FA70" i="16" s="1"/>
  <c r="A65" i="16"/>
  <c r="C154" i="16" s="1"/>
  <c r="CW87" i="16"/>
  <c r="CX87" i="16" s="1"/>
  <c r="CY88" i="16" s="1"/>
  <c r="CZ88" i="16" s="1"/>
  <c r="DA89" i="16" s="1"/>
  <c r="DB89" i="16" s="1"/>
  <c r="DC89" i="16" s="1"/>
  <c r="DD90" i="16" s="1"/>
  <c r="DE90" i="16" s="1"/>
  <c r="DF91" i="16" s="1"/>
  <c r="DG91" i="16" s="1"/>
  <c r="DH91" i="16" s="1"/>
  <c r="DI92" i="16" s="1"/>
  <c r="DJ92" i="16" s="1"/>
  <c r="DK93" i="16" s="1"/>
  <c r="DL93" i="16" s="1"/>
  <c r="DM93" i="16" s="1"/>
  <c r="DN94" i="16" s="1"/>
  <c r="DO94" i="16" s="1"/>
  <c r="DP95" i="16" s="1"/>
  <c r="DQ95" i="16" s="1"/>
  <c r="DR95" i="16" s="1"/>
  <c r="DS96" i="16" s="1"/>
  <c r="DT96" i="16" s="1"/>
  <c r="DU97" i="16" s="1"/>
  <c r="DV97" i="16" s="1"/>
  <c r="DW97" i="16" s="1"/>
  <c r="DX98" i="16" s="1"/>
  <c r="DY98" i="16" s="1"/>
  <c r="DZ99" i="16" s="1"/>
  <c r="EA99" i="16" s="1"/>
  <c r="EB99" i="16" s="1"/>
  <c r="EC100" i="16" s="1"/>
  <c r="ED100" i="16" s="1"/>
  <c r="EE101" i="16" s="1"/>
  <c r="EF101" i="16" s="1"/>
  <c r="EG101" i="16" s="1"/>
  <c r="EH102" i="16" s="1"/>
  <c r="EI102" i="16" s="1"/>
  <c r="EJ103" i="16" s="1"/>
  <c r="EK103" i="16" s="1"/>
  <c r="C133" i="16"/>
  <c r="C53" i="16"/>
  <c r="D53" i="16" s="1"/>
  <c r="E54" i="16" s="1"/>
  <c r="F54" i="16" s="1"/>
  <c r="G54" i="16" s="1"/>
  <c r="H55" i="16" s="1"/>
  <c r="I55" i="16" s="1"/>
  <c r="J56" i="16" s="1"/>
  <c r="K56" i="16" s="1"/>
  <c r="L56" i="16" s="1"/>
  <c r="M57" i="16" s="1"/>
  <c r="N57" i="16" s="1"/>
  <c r="O58" i="16" s="1"/>
  <c r="P58" i="16" s="1"/>
  <c r="Q58" i="16" s="1"/>
  <c r="R59" i="16" s="1"/>
  <c r="S59" i="16" s="1"/>
  <c r="T60" i="16" s="1"/>
  <c r="U60" i="16" s="1"/>
  <c r="V60" i="16" s="1"/>
  <c r="W61" i="16" s="1"/>
  <c r="X61" i="16" s="1"/>
  <c r="Y62" i="16" s="1"/>
  <c r="Z62" i="16" s="1"/>
  <c r="AA62" i="16" s="1"/>
  <c r="AB63" i="16" s="1"/>
  <c r="AC63" i="16" s="1"/>
  <c r="AD64" i="16" s="1"/>
  <c r="AE64" i="16" s="1"/>
  <c r="AF64" i="16" s="1"/>
  <c r="C60" i="16"/>
  <c r="D60" i="16" s="1"/>
  <c r="E61" i="16" s="1"/>
  <c r="F61" i="16" s="1"/>
  <c r="G61" i="16" s="1"/>
  <c r="H62" i="16" s="1"/>
  <c r="I62" i="16" s="1"/>
  <c r="J63" i="16" s="1"/>
  <c r="K63" i="16" s="1"/>
  <c r="L63" i="16" s="1"/>
  <c r="M64" i="16" s="1"/>
  <c r="N64" i="16" s="1"/>
  <c r="O65" i="16" s="1"/>
  <c r="P65" i="16" s="1"/>
  <c r="Q65" i="16" s="1"/>
  <c r="R66" i="16" s="1"/>
  <c r="S66" i="16" s="1"/>
  <c r="T67" i="16" s="1"/>
  <c r="U67" i="16" s="1"/>
  <c r="V67" i="16" s="1"/>
  <c r="W68" i="16" s="1"/>
  <c r="X68" i="16" s="1"/>
  <c r="Y69" i="16" s="1"/>
  <c r="Z69" i="16" s="1"/>
  <c r="AA69" i="16" s="1"/>
  <c r="AB70" i="16" s="1"/>
  <c r="AC70" i="16" s="1"/>
  <c r="AD71" i="16" s="1"/>
  <c r="AE71" i="16" s="1"/>
  <c r="AF71" i="16" s="1"/>
  <c r="C132" i="16"/>
  <c r="D132" i="16" s="1"/>
  <c r="E133" i="16" s="1"/>
  <c r="F133" i="16" s="1"/>
  <c r="G133" i="16" s="1"/>
  <c r="H134" i="16" s="1"/>
  <c r="I134" i="16" s="1"/>
  <c r="J135" i="16" s="1"/>
  <c r="K135" i="16" s="1"/>
  <c r="L135" i="16" s="1"/>
  <c r="M136" i="16" s="1"/>
  <c r="N136" i="16" s="1"/>
  <c r="O137" i="16" s="1"/>
  <c r="P137" i="16" s="1"/>
  <c r="Q137" i="16" s="1"/>
  <c r="R138" i="16" s="1"/>
  <c r="S138" i="16" s="1"/>
  <c r="T139" i="16" s="1"/>
  <c r="U139" i="16" s="1"/>
  <c r="V139" i="16" s="1"/>
  <c r="W140" i="16" s="1"/>
  <c r="X140" i="16" s="1"/>
  <c r="Y141" i="16" s="1"/>
  <c r="Z141" i="16" s="1"/>
  <c r="AA141" i="16" s="1"/>
  <c r="AB142" i="16" s="1"/>
  <c r="AC142" i="16" s="1"/>
  <c r="AD143" i="16" s="1"/>
  <c r="AE143" i="16" s="1"/>
  <c r="AF143" i="16" s="1"/>
  <c r="AG144" i="16" s="1"/>
  <c r="AH144" i="16" s="1"/>
  <c r="AI145" i="16" s="1"/>
  <c r="AJ145" i="16" s="1"/>
  <c r="AK145" i="16" s="1"/>
  <c r="AL146" i="16" s="1"/>
  <c r="AM146" i="16" s="1"/>
  <c r="AN147" i="16" s="1"/>
  <c r="AO147" i="16" s="1"/>
  <c r="AP147" i="16" s="1"/>
  <c r="AQ148" i="16" s="1"/>
  <c r="AR148" i="16" s="1"/>
  <c r="AS149" i="16" s="1"/>
  <c r="AT149" i="16" s="1"/>
  <c r="AU149" i="16" s="1"/>
  <c r="AV150" i="16" s="1"/>
  <c r="AW150" i="16" s="1"/>
  <c r="AX151" i="16" s="1"/>
  <c r="AY151" i="16" s="1"/>
  <c r="AZ151" i="16" s="1"/>
  <c r="BA152" i="16" s="1"/>
  <c r="BB152" i="16" s="1"/>
  <c r="BC153" i="16" s="1"/>
  <c r="BD153" i="16" s="1"/>
  <c r="BE153" i="16" s="1"/>
  <c r="AG76" i="16"/>
  <c r="AH76" i="16" s="1"/>
  <c r="AI77" i="16" s="1"/>
  <c r="AJ77" i="16" s="1"/>
  <c r="AK77" i="16" s="1"/>
  <c r="AL78" i="16" s="1"/>
  <c r="AM78" i="16" s="1"/>
  <c r="AN79" i="16" s="1"/>
  <c r="AO79" i="16" s="1"/>
  <c r="AP79" i="16" s="1"/>
  <c r="AQ80" i="16" s="1"/>
  <c r="AR80" i="16" s="1"/>
  <c r="AS81" i="16" s="1"/>
  <c r="AT81" i="16" s="1"/>
  <c r="AU81" i="16" s="1"/>
  <c r="AV82" i="16" s="1"/>
  <c r="AW82" i="16" s="1"/>
  <c r="AX83" i="16" s="1"/>
  <c r="AY83" i="16" s="1"/>
  <c r="AZ83" i="16" s="1"/>
  <c r="BA84" i="16" s="1"/>
  <c r="BB84" i="16" s="1"/>
  <c r="BC85" i="16" s="1"/>
  <c r="BD85" i="16" s="1"/>
  <c r="BE85" i="16" s="1"/>
  <c r="BF94" i="16" s="1"/>
  <c r="BG82" i="16"/>
  <c r="BH83" i="16" s="1"/>
  <c r="BI83" i="16" s="1"/>
  <c r="BJ83" i="16" s="1"/>
  <c r="BK84" i="16" s="1"/>
  <c r="BL84" i="16" s="1"/>
  <c r="BM85" i="16" s="1"/>
  <c r="BN85" i="16" s="1"/>
  <c r="BO85" i="16" s="1"/>
  <c r="BP86" i="16" s="1"/>
  <c r="BQ86" i="16" s="1"/>
  <c r="BR87" i="16" s="1"/>
  <c r="BS87" i="16" s="1"/>
  <c r="BT87" i="16" s="1"/>
  <c r="BU88" i="16" s="1"/>
  <c r="BV88" i="16" s="1"/>
  <c r="BW89" i="16" s="1"/>
  <c r="BX89" i="16" s="1"/>
  <c r="BY89" i="16" s="1"/>
  <c r="BZ90" i="16" s="1"/>
  <c r="CA90" i="16" s="1"/>
  <c r="CB91" i="16" s="1"/>
  <c r="CC91" i="16" s="1"/>
  <c r="CD91" i="16" s="1"/>
  <c r="CE92" i="16" s="1"/>
  <c r="CF92" i="16" s="1"/>
  <c r="CG93" i="16" s="1"/>
  <c r="CH93" i="16" s="1"/>
  <c r="CI93" i="16" s="1"/>
  <c r="CJ94" i="16" s="1"/>
  <c r="CK94" i="16" s="1"/>
  <c r="CL95" i="16" s="1"/>
  <c r="CM95" i="16" s="1"/>
  <c r="CN95" i="16" s="1"/>
  <c r="CO96" i="16" s="1"/>
  <c r="CP96" i="16" s="1"/>
  <c r="CQ97" i="16" s="1"/>
  <c r="CR97" i="16" s="1"/>
  <c r="CS97" i="16" s="1"/>
  <c r="CT98" i="16" s="1"/>
  <c r="CU98" i="16" s="1"/>
  <c r="CV99" i="16" s="1"/>
  <c r="C151" i="16"/>
  <c r="C69" i="16"/>
  <c r="C72" i="16"/>
  <c r="C153" i="16"/>
  <c r="C66" i="16"/>
  <c r="C67" i="16"/>
  <c r="C74" i="16"/>
  <c r="C145" i="16"/>
  <c r="D43" i="16"/>
  <c r="E44" i="16" s="1"/>
  <c r="F44" i="16" s="1"/>
  <c r="G44" i="16" s="1"/>
  <c r="H45" i="16" s="1"/>
  <c r="I45" i="16" s="1"/>
  <c r="J46" i="16" s="1"/>
  <c r="K46" i="16" s="1"/>
  <c r="L46" i="16" s="1"/>
  <c r="M47" i="16" s="1"/>
  <c r="N47" i="16" s="1"/>
  <c r="O48" i="16" s="1"/>
  <c r="P48" i="16" s="1"/>
  <c r="Q48" i="16" s="1"/>
  <c r="R49" i="16" s="1"/>
  <c r="S49" i="16" s="1"/>
  <c r="T50" i="16" s="1"/>
  <c r="U50" i="16" s="1"/>
  <c r="V50" i="16" s="1"/>
  <c r="W51" i="16" s="1"/>
  <c r="X51" i="16" s="1"/>
  <c r="Y52" i="16" s="1"/>
  <c r="Z52" i="16" s="1"/>
  <c r="AA52" i="16" s="1"/>
  <c r="AB53" i="16" s="1"/>
  <c r="AC53" i="16" s="1"/>
  <c r="AD54" i="16" s="1"/>
  <c r="AE54" i="16" s="1"/>
  <c r="AF54" i="16" s="1"/>
  <c r="D41" i="16"/>
  <c r="E42" i="16" s="1"/>
  <c r="F42" i="16" s="1"/>
  <c r="G42" i="16" s="1"/>
  <c r="H43" i="16" s="1"/>
  <c r="I43" i="16" s="1"/>
  <c r="J44" i="16" s="1"/>
  <c r="K44" i="16" s="1"/>
  <c r="L44" i="16" s="1"/>
  <c r="M45" i="16" s="1"/>
  <c r="N45" i="16" s="1"/>
  <c r="O46" i="16" s="1"/>
  <c r="P46" i="16" s="1"/>
  <c r="Q46" i="16" s="1"/>
  <c r="R47" i="16" s="1"/>
  <c r="S47" i="16" s="1"/>
  <c r="T48" i="16" s="1"/>
  <c r="U48" i="16" s="1"/>
  <c r="V48" i="16" s="1"/>
  <c r="W49" i="16" s="1"/>
  <c r="X49" i="16" s="1"/>
  <c r="Y50" i="16" s="1"/>
  <c r="Z50" i="16" s="1"/>
  <c r="AA50" i="16" s="1"/>
  <c r="AB51" i="16" s="1"/>
  <c r="AC51" i="16" s="1"/>
  <c r="AD52" i="16" s="1"/>
  <c r="AE52" i="16" s="1"/>
  <c r="AF52" i="16" s="1"/>
  <c r="D46" i="16"/>
  <c r="E47" i="16" s="1"/>
  <c r="F47" i="16" s="1"/>
  <c r="G47" i="16" s="1"/>
  <c r="H48" i="16" s="1"/>
  <c r="I48" i="16" s="1"/>
  <c r="J49" i="16" s="1"/>
  <c r="K49" i="16" s="1"/>
  <c r="L49" i="16" s="1"/>
  <c r="M50" i="16" s="1"/>
  <c r="N50" i="16" s="1"/>
  <c r="O51" i="16" s="1"/>
  <c r="P51" i="16" s="1"/>
  <c r="Q51" i="16" s="1"/>
  <c r="R52" i="16" s="1"/>
  <c r="S52" i="16" s="1"/>
  <c r="T53" i="16" s="1"/>
  <c r="U53" i="16" s="1"/>
  <c r="V53" i="16" s="1"/>
  <c r="W54" i="16" s="1"/>
  <c r="X54" i="16" s="1"/>
  <c r="Y55" i="16" s="1"/>
  <c r="Z55" i="16" s="1"/>
  <c r="AA55" i="16" s="1"/>
  <c r="AB56" i="16" s="1"/>
  <c r="AC56" i="16" s="1"/>
  <c r="AD57" i="16" s="1"/>
  <c r="AE57" i="16" s="1"/>
  <c r="AF57" i="16" s="1"/>
  <c r="D137" i="16"/>
  <c r="E138" i="16" s="1"/>
  <c r="F138" i="16" s="1"/>
  <c r="G138" i="16" s="1"/>
  <c r="H139" i="16" s="1"/>
  <c r="I139" i="16" s="1"/>
  <c r="J140" i="16" s="1"/>
  <c r="K140" i="16" s="1"/>
  <c r="L140" i="16" s="1"/>
  <c r="M141" i="16" s="1"/>
  <c r="N141" i="16" s="1"/>
  <c r="O142" i="16" s="1"/>
  <c r="P142" i="16" s="1"/>
  <c r="Q142" i="16" s="1"/>
  <c r="R143" i="16" s="1"/>
  <c r="S143" i="16" s="1"/>
  <c r="T144" i="16" s="1"/>
  <c r="U144" i="16" s="1"/>
  <c r="V144" i="16" s="1"/>
  <c r="W145" i="16" s="1"/>
  <c r="X145" i="16" s="1"/>
  <c r="Y146" i="16" s="1"/>
  <c r="Z146" i="16" s="1"/>
  <c r="AA146" i="16" s="1"/>
  <c r="AB147" i="16" s="1"/>
  <c r="AC147" i="16" s="1"/>
  <c r="AD148" i="16" s="1"/>
  <c r="AE148" i="16" s="1"/>
  <c r="AF148" i="16" s="1"/>
  <c r="AG149" i="16" s="1"/>
  <c r="AH149" i="16" s="1"/>
  <c r="AI150" i="16" s="1"/>
  <c r="AJ150" i="16" s="1"/>
  <c r="AK150" i="16" s="1"/>
  <c r="AL151" i="16" s="1"/>
  <c r="AM151" i="16" s="1"/>
  <c r="AN152" i="16" s="1"/>
  <c r="AO152" i="16" s="1"/>
  <c r="AP152" i="16" s="1"/>
  <c r="AQ153" i="16" s="1"/>
  <c r="AR153" i="16" s="1"/>
  <c r="AS154" i="16" s="1"/>
  <c r="AT154" i="16" s="1"/>
  <c r="AU154" i="16" s="1"/>
  <c r="AV155" i="16" s="1"/>
  <c r="AW155" i="16" s="1"/>
  <c r="AX156" i="16" s="1"/>
  <c r="AY156" i="16" s="1"/>
  <c r="AZ156" i="16" s="1"/>
  <c r="BA157" i="16" s="1"/>
  <c r="BB157" i="16" s="1"/>
  <c r="BC158" i="16" s="1"/>
  <c r="BD158" i="16" s="1"/>
  <c r="BE158" i="16" s="1"/>
  <c r="BF167" i="16" s="1"/>
  <c r="BG167" i="16" s="1"/>
  <c r="D138" i="16"/>
  <c r="E139" i="16" s="1"/>
  <c r="F139" i="16" s="1"/>
  <c r="G139" i="16" s="1"/>
  <c r="H140" i="16" s="1"/>
  <c r="I140" i="16" s="1"/>
  <c r="J141" i="16" s="1"/>
  <c r="K141" i="16" s="1"/>
  <c r="L141" i="16" s="1"/>
  <c r="M142" i="16" s="1"/>
  <c r="N142" i="16" s="1"/>
  <c r="O143" i="16" s="1"/>
  <c r="P143" i="16" s="1"/>
  <c r="Q143" i="16" s="1"/>
  <c r="R144" i="16" s="1"/>
  <c r="S144" i="16" s="1"/>
  <c r="T145" i="16" s="1"/>
  <c r="U145" i="16" s="1"/>
  <c r="V145" i="16" s="1"/>
  <c r="W146" i="16" s="1"/>
  <c r="X146" i="16" s="1"/>
  <c r="Y147" i="16" s="1"/>
  <c r="Z147" i="16" s="1"/>
  <c r="AA147" i="16" s="1"/>
  <c r="AB148" i="16" s="1"/>
  <c r="AC148" i="16" s="1"/>
  <c r="AD149" i="16" s="1"/>
  <c r="AE149" i="16" s="1"/>
  <c r="AF149" i="16" s="1"/>
  <c r="AG150" i="16" s="1"/>
  <c r="AH150" i="16" s="1"/>
  <c r="AI151" i="16" s="1"/>
  <c r="AJ151" i="16" s="1"/>
  <c r="AK151" i="16" s="1"/>
  <c r="AL152" i="16" s="1"/>
  <c r="AM152" i="16" s="1"/>
  <c r="AN153" i="16" s="1"/>
  <c r="AO153" i="16" s="1"/>
  <c r="AP153" i="16" s="1"/>
  <c r="AQ154" i="16" s="1"/>
  <c r="AR154" i="16" s="1"/>
  <c r="AS155" i="16" s="1"/>
  <c r="AT155" i="16" s="1"/>
  <c r="AU155" i="16" s="1"/>
  <c r="AV156" i="16" s="1"/>
  <c r="AW156" i="16" s="1"/>
  <c r="AX157" i="16" s="1"/>
  <c r="AY157" i="16" s="1"/>
  <c r="AZ157" i="16" s="1"/>
  <c r="BA158" i="16" s="1"/>
  <c r="BB158" i="16" s="1"/>
  <c r="BC159" i="16" s="1"/>
  <c r="BD159" i="16" s="1"/>
  <c r="BE159" i="16" s="1"/>
  <c r="D45" i="16"/>
  <c r="E46" i="16" s="1"/>
  <c r="F46" i="16" s="1"/>
  <c r="G46" i="16" s="1"/>
  <c r="H47" i="16" s="1"/>
  <c r="I47" i="16" s="1"/>
  <c r="J48" i="16" s="1"/>
  <c r="K48" i="16" s="1"/>
  <c r="L48" i="16" s="1"/>
  <c r="M49" i="16" s="1"/>
  <c r="N49" i="16" s="1"/>
  <c r="O50" i="16" s="1"/>
  <c r="P50" i="16" s="1"/>
  <c r="Q50" i="16" s="1"/>
  <c r="R51" i="16" s="1"/>
  <c r="S51" i="16" s="1"/>
  <c r="T52" i="16" s="1"/>
  <c r="U52" i="16" s="1"/>
  <c r="V52" i="16" s="1"/>
  <c r="W53" i="16" s="1"/>
  <c r="X53" i="16" s="1"/>
  <c r="Y54" i="16" s="1"/>
  <c r="Z54" i="16" s="1"/>
  <c r="AA54" i="16" s="1"/>
  <c r="AB55" i="16" s="1"/>
  <c r="AC55" i="16" s="1"/>
  <c r="AD56" i="16" s="1"/>
  <c r="AE56" i="16" s="1"/>
  <c r="AF56" i="16" s="1"/>
  <c r="D61" i="16"/>
  <c r="E62" i="16" s="1"/>
  <c r="F62" i="16" s="1"/>
  <c r="G62" i="16" s="1"/>
  <c r="H63" i="16" s="1"/>
  <c r="I63" i="16" s="1"/>
  <c r="J64" i="16" s="1"/>
  <c r="K64" i="16" s="1"/>
  <c r="L64" i="16" s="1"/>
  <c r="M65" i="16" s="1"/>
  <c r="N65" i="16" s="1"/>
  <c r="O66" i="16" s="1"/>
  <c r="P66" i="16" s="1"/>
  <c r="Q66" i="16" s="1"/>
  <c r="R67" i="16" s="1"/>
  <c r="S67" i="16" s="1"/>
  <c r="T68" i="16" s="1"/>
  <c r="U68" i="16" s="1"/>
  <c r="V68" i="16" s="1"/>
  <c r="W69" i="16" s="1"/>
  <c r="X69" i="16" s="1"/>
  <c r="Y70" i="16" s="1"/>
  <c r="Z70" i="16" s="1"/>
  <c r="AA70" i="16" s="1"/>
  <c r="AB71" i="16" s="1"/>
  <c r="AC71" i="16" s="1"/>
  <c r="AD72" i="16" s="1"/>
  <c r="AE72" i="16" s="1"/>
  <c r="AF72" i="16" s="1"/>
  <c r="D122" i="16"/>
  <c r="E123" i="16" s="1"/>
  <c r="F123" i="16" s="1"/>
  <c r="G123" i="16" s="1"/>
  <c r="H124" i="16" s="1"/>
  <c r="I124" i="16" s="1"/>
  <c r="J125" i="16" s="1"/>
  <c r="K125" i="16" s="1"/>
  <c r="L125" i="16" s="1"/>
  <c r="M126" i="16" s="1"/>
  <c r="N126" i="16" s="1"/>
  <c r="O127" i="16" s="1"/>
  <c r="P127" i="16" s="1"/>
  <c r="Q127" i="16" s="1"/>
  <c r="R128" i="16" s="1"/>
  <c r="S128" i="16" s="1"/>
  <c r="T129" i="16" s="1"/>
  <c r="U129" i="16" s="1"/>
  <c r="V129" i="16" s="1"/>
  <c r="W130" i="16" s="1"/>
  <c r="X130" i="16" s="1"/>
  <c r="Y131" i="16" s="1"/>
  <c r="Z131" i="16" s="1"/>
  <c r="AA131" i="16" s="1"/>
  <c r="AB132" i="16" s="1"/>
  <c r="AC132" i="16" s="1"/>
  <c r="AD133" i="16" s="1"/>
  <c r="AE133" i="16" s="1"/>
  <c r="AF133" i="16" s="1"/>
  <c r="AG134" i="16" s="1"/>
  <c r="AH134" i="16" s="1"/>
  <c r="AI135" i="16" s="1"/>
  <c r="AJ135" i="16" s="1"/>
  <c r="AK135" i="16" s="1"/>
  <c r="AL136" i="16" s="1"/>
  <c r="AM136" i="16" s="1"/>
  <c r="AN137" i="16" s="1"/>
  <c r="AO137" i="16" s="1"/>
  <c r="AP137" i="16" s="1"/>
  <c r="AQ138" i="16" s="1"/>
  <c r="AR138" i="16" s="1"/>
  <c r="AS139" i="16" s="1"/>
  <c r="AT139" i="16" s="1"/>
  <c r="AU139" i="16" s="1"/>
  <c r="AV140" i="16" s="1"/>
  <c r="AW140" i="16" s="1"/>
  <c r="AX141" i="16" s="1"/>
  <c r="AY141" i="16" s="1"/>
  <c r="AZ141" i="16" s="1"/>
  <c r="BA142" i="16" s="1"/>
  <c r="BB142" i="16" s="1"/>
  <c r="BC143" i="16" s="1"/>
  <c r="BD143" i="16" s="1"/>
  <c r="BE143" i="16" s="1"/>
  <c r="BF144" i="16" s="1"/>
  <c r="BG144" i="16" s="1"/>
  <c r="BH145" i="16" s="1"/>
  <c r="BI145" i="16" s="1"/>
  <c r="BJ145" i="16" s="1"/>
  <c r="BK146" i="16" s="1"/>
  <c r="BL146" i="16" s="1"/>
  <c r="BM147" i="16" s="1"/>
  <c r="BN147" i="16" s="1"/>
  <c r="BO147" i="16" s="1"/>
  <c r="BP148" i="16" s="1"/>
  <c r="BQ148" i="16" s="1"/>
  <c r="BR149" i="16" s="1"/>
  <c r="BS149" i="16" s="1"/>
  <c r="BT149" i="16" s="1"/>
  <c r="BU150" i="16" s="1"/>
  <c r="BV150" i="16" s="1"/>
  <c r="BW151" i="16" s="1"/>
  <c r="BX151" i="16" s="1"/>
  <c r="BY151" i="16" s="1"/>
  <c r="BZ152" i="16" s="1"/>
  <c r="CA152" i="16" s="1"/>
  <c r="CB153" i="16" s="1"/>
  <c r="CC153" i="16" s="1"/>
  <c r="CD153" i="16" s="1"/>
  <c r="CE154" i="16" s="1"/>
  <c r="CF154" i="16" s="1"/>
  <c r="CG155" i="16" s="1"/>
  <c r="CH155" i="16" s="1"/>
  <c r="D155" i="16"/>
  <c r="E156" i="16" s="1"/>
  <c r="F156" i="16" s="1"/>
  <c r="G156" i="16" s="1"/>
  <c r="H157" i="16" s="1"/>
  <c r="I157" i="16" s="1"/>
  <c r="J158" i="16" s="1"/>
  <c r="K158" i="16" s="1"/>
  <c r="L158" i="16" s="1"/>
  <c r="M159" i="16" s="1"/>
  <c r="N159" i="16" s="1"/>
  <c r="O160" i="16" s="1"/>
  <c r="P160" i="16" s="1"/>
  <c r="Q160" i="16" s="1"/>
  <c r="R161" i="16" s="1"/>
  <c r="S161" i="16" s="1"/>
  <c r="T162" i="16" s="1"/>
  <c r="U162" i="16" s="1"/>
  <c r="V162" i="16" s="1"/>
  <c r="W163" i="16" s="1"/>
  <c r="X163" i="16" s="1"/>
  <c r="Y164" i="16" s="1"/>
  <c r="Z164" i="16" s="1"/>
  <c r="AA164" i="16" s="1"/>
  <c r="AB165" i="16" s="1"/>
  <c r="AC165" i="16" s="1"/>
  <c r="AD166" i="16" s="1"/>
  <c r="AE166" i="16" s="1"/>
  <c r="AF166" i="16" s="1"/>
  <c r="AG167" i="16" s="1"/>
  <c r="AH167" i="16" s="1"/>
  <c r="D127" i="16"/>
  <c r="E128" i="16" s="1"/>
  <c r="F128" i="16" s="1"/>
  <c r="G128" i="16" s="1"/>
  <c r="H129" i="16" s="1"/>
  <c r="I129" i="16" s="1"/>
  <c r="J130" i="16" s="1"/>
  <c r="K130" i="16" s="1"/>
  <c r="L130" i="16" s="1"/>
  <c r="M131" i="16" s="1"/>
  <c r="N131" i="16" s="1"/>
  <c r="O132" i="16" s="1"/>
  <c r="P132" i="16" s="1"/>
  <c r="Q132" i="16" s="1"/>
  <c r="R133" i="16" s="1"/>
  <c r="S133" i="16" s="1"/>
  <c r="T134" i="16" s="1"/>
  <c r="U134" i="16" s="1"/>
  <c r="V134" i="16" s="1"/>
  <c r="W135" i="16" s="1"/>
  <c r="X135" i="16" s="1"/>
  <c r="Y136" i="16" s="1"/>
  <c r="Z136" i="16" s="1"/>
  <c r="AA136" i="16" s="1"/>
  <c r="AB137" i="16" s="1"/>
  <c r="AC137" i="16" s="1"/>
  <c r="AD138" i="16" s="1"/>
  <c r="AE138" i="16" s="1"/>
  <c r="AF138" i="16" s="1"/>
  <c r="AG139" i="16" s="1"/>
  <c r="AH139" i="16" s="1"/>
  <c r="AI140" i="16" s="1"/>
  <c r="AJ140" i="16" s="1"/>
  <c r="AK140" i="16" s="1"/>
  <c r="AL141" i="16" s="1"/>
  <c r="AM141" i="16" s="1"/>
  <c r="AN142" i="16" s="1"/>
  <c r="AO142" i="16" s="1"/>
  <c r="AP142" i="16" s="1"/>
  <c r="AQ143" i="16" s="1"/>
  <c r="AR143" i="16" s="1"/>
  <c r="AS144" i="16" s="1"/>
  <c r="AT144" i="16" s="1"/>
  <c r="AU144" i="16" s="1"/>
  <c r="AV145" i="16" s="1"/>
  <c r="AW145" i="16" s="1"/>
  <c r="AX146" i="16" s="1"/>
  <c r="AY146" i="16" s="1"/>
  <c r="AZ146" i="16" s="1"/>
  <c r="BA147" i="16" s="1"/>
  <c r="BB147" i="16" s="1"/>
  <c r="BC148" i="16" s="1"/>
  <c r="BD148" i="16" s="1"/>
  <c r="BE148" i="16" s="1"/>
  <c r="D54" i="16"/>
  <c r="E55" i="16" s="1"/>
  <c r="F55" i="16" s="1"/>
  <c r="G55" i="16" s="1"/>
  <c r="H56" i="16" s="1"/>
  <c r="I56" i="16" s="1"/>
  <c r="J57" i="16" s="1"/>
  <c r="K57" i="16" s="1"/>
  <c r="L57" i="16" s="1"/>
  <c r="M58" i="16" s="1"/>
  <c r="N58" i="16" s="1"/>
  <c r="O59" i="16" s="1"/>
  <c r="P59" i="16" s="1"/>
  <c r="Q59" i="16" s="1"/>
  <c r="R60" i="16" s="1"/>
  <c r="S60" i="16" s="1"/>
  <c r="T61" i="16" s="1"/>
  <c r="U61" i="16" s="1"/>
  <c r="V61" i="16" s="1"/>
  <c r="W62" i="16" s="1"/>
  <c r="X62" i="16" s="1"/>
  <c r="Y63" i="16" s="1"/>
  <c r="Z63" i="16" s="1"/>
  <c r="AA63" i="16" s="1"/>
  <c r="AB64" i="16" s="1"/>
  <c r="AC64" i="16" s="1"/>
  <c r="AD65" i="16" s="1"/>
  <c r="AE65" i="16" s="1"/>
  <c r="AF65" i="16" s="1"/>
  <c r="D48" i="16"/>
  <c r="E49" i="16" s="1"/>
  <c r="F49" i="16" s="1"/>
  <c r="G49" i="16" s="1"/>
  <c r="H50" i="16" s="1"/>
  <c r="I50" i="16" s="1"/>
  <c r="J51" i="16" s="1"/>
  <c r="K51" i="16" s="1"/>
  <c r="L51" i="16" s="1"/>
  <c r="M52" i="16" s="1"/>
  <c r="N52" i="16" s="1"/>
  <c r="O53" i="16" s="1"/>
  <c r="P53" i="16" s="1"/>
  <c r="Q53" i="16" s="1"/>
  <c r="R54" i="16" s="1"/>
  <c r="S54" i="16" s="1"/>
  <c r="T55" i="16" s="1"/>
  <c r="U55" i="16" s="1"/>
  <c r="V55" i="16" s="1"/>
  <c r="W56" i="16" s="1"/>
  <c r="X56" i="16" s="1"/>
  <c r="Y57" i="16" s="1"/>
  <c r="Z57" i="16" s="1"/>
  <c r="AA57" i="16" s="1"/>
  <c r="AB58" i="16" s="1"/>
  <c r="AC58" i="16" s="1"/>
  <c r="AD59" i="16" s="1"/>
  <c r="AE59" i="16" s="1"/>
  <c r="AF59" i="16" s="1"/>
  <c r="D44" i="16"/>
  <c r="E45" i="16" s="1"/>
  <c r="F45" i="16" s="1"/>
  <c r="G45" i="16" s="1"/>
  <c r="H46" i="16" s="1"/>
  <c r="I46" i="16" s="1"/>
  <c r="J47" i="16" s="1"/>
  <c r="K47" i="16" s="1"/>
  <c r="L47" i="16" s="1"/>
  <c r="M48" i="16" s="1"/>
  <c r="N48" i="16" s="1"/>
  <c r="O49" i="16" s="1"/>
  <c r="P49" i="16" s="1"/>
  <c r="Q49" i="16" s="1"/>
  <c r="R50" i="16" s="1"/>
  <c r="S50" i="16" s="1"/>
  <c r="T51" i="16" s="1"/>
  <c r="U51" i="16" s="1"/>
  <c r="V51" i="16" s="1"/>
  <c r="W52" i="16" s="1"/>
  <c r="X52" i="16" s="1"/>
  <c r="Y53" i="16" s="1"/>
  <c r="Z53" i="16" s="1"/>
  <c r="AA53" i="16" s="1"/>
  <c r="AB54" i="16" s="1"/>
  <c r="AC54" i="16" s="1"/>
  <c r="AD55" i="16" s="1"/>
  <c r="AE55" i="16" s="1"/>
  <c r="AF55" i="16" s="1"/>
  <c r="D59" i="16"/>
  <c r="E60" i="16" s="1"/>
  <c r="F60" i="16" s="1"/>
  <c r="G60" i="16" s="1"/>
  <c r="H61" i="16" s="1"/>
  <c r="I61" i="16" s="1"/>
  <c r="J62" i="16" s="1"/>
  <c r="K62" i="16" s="1"/>
  <c r="L62" i="16" s="1"/>
  <c r="M63" i="16" s="1"/>
  <c r="N63" i="16" s="1"/>
  <c r="O64" i="16" s="1"/>
  <c r="P64" i="16" s="1"/>
  <c r="Q64" i="16" s="1"/>
  <c r="R65" i="16" s="1"/>
  <c r="S65" i="16" s="1"/>
  <c r="T66" i="16" s="1"/>
  <c r="U66" i="16" s="1"/>
  <c r="V66" i="16" s="1"/>
  <c r="W67" i="16" s="1"/>
  <c r="X67" i="16" s="1"/>
  <c r="Y68" i="16" s="1"/>
  <c r="Z68" i="16" s="1"/>
  <c r="AA68" i="16" s="1"/>
  <c r="AB69" i="16" s="1"/>
  <c r="AC69" i="16" s="1"/>
  <c r="AD70" i="16" s="1"/>
  <c r="AE70" i="16" s="1"/>
  <c r="AF70" i="16" s="1"/>
  <c r="D58" i="16"/>
  <c r="E59" i="16" s="1"/>
  <c r="F59" i="16" s="1"/>
  <c r="G59" i="16" s="1"/>
  <c r="H60" i="16" s="1"/>
  <c r="I60" i="16" s="1"/>
  <c r="J61" i="16" s="1"/>
  <c r="K61" i="16" s="1"/>
  <c r="L61" i="16" s="1"/>
  <c r="M62" i="16" s="1"/>
  <c r="N62" i="16" s="1"/>
  <c r="O63" i="16" s="1"/>
  <c r="P63" i="16" s="1"/>
  <c r="Q63" i="16" s="1"/>
  <c r="R64" i="16" s="1"/>
  <c r="S64" i="16" s="1"/>
  <c r="T65" i="16" s="1"/>
  <c r="U65" i="16" s="1"/>
  <c r="V65" i="16" s="1"/>
  <c r="W66" i="16" s="1"/>
  <c r="X66" i="16" s="1"/>
  <c r="Y67" i="16" s="1"/>
  <c r="Z67" i="16" s="1"/>
  <c r="AA67" i="16" s="1"/>
  <c r="AB68" i="16" s="1"/>
  <c r="AC68" i="16" s="1"/>
  <c r="AD69" i="16" s="1"/>
  <c r="AE69" i="16" s="1"/>
  <c r="AF69" i="16" s="1"/>
  <c r="D62" i="16"/>
  <c r="E63" i="16" s="1"/>
  <c r="F63" i="16" s="1"/>
  <c r="G63" i="16" s="1"/>
  <c r="H64" i="16" s="1"/>
  <c r="I64" i="16" s="1"/>
  <c r="J65" i="16" s="1"/>
  <c r="K65" i="16" s="1"/>
  <c r="L65" i="16" s="1"/>
  <c r="M66" i="16" s="1"/>
  <c r="N66" i="16" s="1"/>
  <c r="O67" i="16" s="1"/>
  <c r="P67" i="16" s="1"/>
  <c r="Q67" i="16" s="1"/>
  <c r="R68" i="16" s="1"/>
  <c r="S68" i="16" s="1"/>
  <c r="T69" i="16" s="1"/>
  <c r="U69" i="16" s="1"/>
  <c r="V69" i="16" s="1"/>
  <c r="W70" i="16" s="1"/>
  <c r="X70" i="16" s="1"/>
  <c r="Y71" i="16" s="1"/>
  <c r="Z71" i="16" s="1"/>
  <c r="AA71" i="16" s="1"/>
  <c r="AB72" i="16" s="1"/>
  <c r="AC72" i="16" s="1"/>
  <c r="AD73" i="16" s="1"/>
  <c r="AE73" i="16" s="1"/>
  <c r="AF73" i="16" s="1"/>
  <c r="D136" i="16"/>
  <c r="E137" i="16" s="1"/>
  <c r="F137" i="16" s="1"/>
  <c r="G137" i="16" s="1"/>
  <c r="H138" i="16" s="1"/>
  <c r="I138" i="16" s="1"/>
  <c r="J139" i="16" s="1"/>
  <c r="K139" i="16" s="1"/>
  <c r="L139" i="16" s="1"/>
  <c r="M140" i="16" s="1"/>
  <c r="N140" i="16" s="1"/>
  <c r="O141" i="16" s="1"/>
  <c r="P141" i="16" s="1"/>
  <c r="Q141" i="16" s="1"/>
  <c r="R142" i="16" s="1"/>
  <c r="S142" i="16" s="1"/>
  <c r="T143" i="16" s="1"/>
  <c r="U143" i="16" s="1"/>
  <c r="V143" i="16" s="1"/>
  <c r="W144" i="16" s="1"/>
  <c r="X144" i="16" s="1"/>
  <c r="Y145" i="16" s="1"/>
  <c r="Z145" i="16" s="1"/>
  <c r="AA145" i="16" s="1"/>
  <c r="AB146" i="16" s="1"/>
  <c r="AC146" i="16" s="1"/>
  <c r="AD147" i="16" s="1"/>
  <c r="AE147" i="16" s="1"/>
  <c r="AF147" i="16" s="1"/>
  <c r="AG148" i="16" s="1"/>
  <c r="AH148" i="16" s="1"/>
  <c r="AI149" i="16" s="1"/>
  <c r="AJ149" i="16" s="1"/>
  <c r="AK149" i="16" s="1"/>
  <c r="AL150" i="16" s="1"/>
  <c r="AM150" i="16" s="1"/>
  <c r="AN151" i="16" s="1"/>
  <c r="AO151" i="16" s="1"/>
  <c r="AP151" i="16" s="1"/>
  <c r="AQ152" i="16" s="1"/>
  <c r="AR152" i="16" s="1"/>
  <c r="AS153" i="16" s="1"/>
  <c r="AT153" i="16" s="1"/>
  <c r="AU153" i="16" s="1"/>
  <c r="AV154" i="16" s="1"/>
  <c r="AW154" i="16" s="1"/>
  <c r="AX155" i="16" s="1"/>
  <c r="AY155" i="16" s="1"/>
  <c r="AZ155" i="16" s="1"/>
  <c r="BA156" i="16" s="1"/>
  <c r="BB156" i="16" s="1"/>
  <c r="BC157" i="16" s="1"/>
  <c r="BD157" i="16" s="1"/>
  <c r="BE157" i="16" s="1"/>
  <c r="BF166" i="16" s="1"/>
  <c r="BG166" i="16" s="1"/>
  <c r="BH167" i="16" s="1"/>
  <c r="BI167" i="16" s="1"/>
  <c r="BJ167" i="16" s="1"/>
  <c r="D135" i="16"/>
  <c r="E136" i="16" s="1"/>
  <c r="F136" i="16" s="1"/>
  <c r="G136" i="16" s="1"/>
  <c r="H137" i="16" s="1"/>
  <c r="I137" i="16" s="1"/>
  <c r="J138" i="16" s="1"/>
  <c r="K138" i="16" s="1"/>
  <c r="L138" i="16" s="1"/>
  <c r="M139" i="16" s="1"/>
  <c r="N139" i="16" s="1"/>
  <c r="O140" i="16" s="1"/>
  <c r="P140" i="16" s="1"/>
  <c r="Q140" i="16" s="1"/>
  <c r="R141" i="16" s="1"/>
  <c r="S141" i="16" s="1"/>
  <c r="T142" i="16" s="1"/>
  <c r="U142" i="16" s="1"/>
  <c r="V142" i="16" s="1"/>
  <c r="W143" i="16" s="1"/>
  <c r="X143" i="16" s="1"/>
  <c r="Y144" i="16" s="1"/>
  <c r="Z144" i="16" s="1"/>
  <c r="AA144" i="16" s="1"/>
  <c r="AB145" i="16" s="1"/>
  <c r="AC145" i="16" s="1"/>
  <c r="AD146" i="16" s="1"/>
  <c r="AE146" i="16" s="1"/>
  <c r="AF146" i="16" s="1"/>
  <c r="AG147" i="16" s="1"/>
  <c r="AH147" i="16" s="1"/>
  <c r="AI148" i="16" s="1"/>
  <c r="AJ148" i="16" s="1"/>
  <c r="AK148" i="16" s="1"/>
  <c r="AL149" i="16" s="1"/>
  <c r="AM149" i="16" s="1"/>
  <c r="AN150" i="16" s="1"/>
  <c r="AO150" i="16" s="1"/>
  <c r="AP150" i="16" s="1"/>
  <c r="AQ151" i="16" s="1"/>
  <c r="AR151" i="16" s="1"/>
  <c r="AS152" i="16" s="1"/>
  <c r="AT152" i="16" s="1"/>
  <c r="AU152" i="16" s="1"/>
  <c r="AV153" i="16" s="1"/>
  <c r="AW153" i="16" s="1"/>
  <c r="AX154" i="16" s="1"/>
  <c r="AY154" i="16" s="1"/>
  <c r="AZ154" i="16" s="1"/>
  <c r="BA155" i="16" s="1"/>
  <c r="BB155" i="16" s="1"/>
  <c r="BC156" i="16" s="1"/>
  <c r="BD156" i="16" s="1"/>
  <c r="BE156" i="16" s="1"/>
  <c r="BF165" i="16" s="1"/>
  <c r="BG165" i="16" s="1"/>
  <c r="BH166" i="16" s="1"/>
  <c r="BI166" i="16" s="1"/>
  <c r="BJ166" i="16" s="1"/>
  <c r="BK167" i="16" s="1"/>
  <c r="BL167" i="16" s="1"/>
  <c r="D129" i="16"/>
  <c r="E130" i="16" s="1"/>
  <c r="F130" i="16" s="1"/>
  <c r="G130" i="16" s="1"/>
  <c r="H131" i="16" s="1"/>
  <c r="I131" i="16" s="1"/>
  <c r="J132" i="16" s="1"/>
  <c r="K132" i="16" s="1"/>
  <c r="L132" i="16" s="1"/>
  <c r="M133" i="16" s="1"/>
  <c r="N133" i="16" s="1"/>
  <c r="O134" i="16" s="1"/>
  <c r="P134" i="16" s="1"/>
  <c r="Q134" i="16" s="1"/>
  <c r="R135" i="16" s="1"/>
  <c r="S135" i="16" s="1"/>
  <c r="T136" i="16" s="1"/>
  <c r="U136" i="16" s="1"/>
  <c r="V136" i="16" s="1"/>
  <c r="W137" i="16" s="1"/>
  <c r="X137" i="16" s="1"/>
  <c r="Y138" i="16" s="1"/>
  <c r="Z138" i="16" s="1"/>
  <c r="AA138" i="16" s="1"/>
  <c r="AB139" i="16" s="1"/>
  <c r="AC139" i="16" s="1"/>
  <c r="AD140" i="16" s="1"/>
  <c r="AE140" i="16" s="1"/>
  <c r="AF140" i="16" s="1"/>
  <c r="AG141" i="16" s="1"/>
  <c r="AH141" i="16" s="1"/>
  <c r="AI142" i="16" s="1"/>
  <c r="AJ142" i="16" s="1"/>
  <c r="AK142" i="16" s="1"/>
  <c r="AL143" i="16" s="1"/>
  <c r="AM143" i="16" s="1"/>
  <c r="AN144" i="16" s="1"/>
  <c r="AO144" i="16" s="1"/>
  <c r="AP144" i="16" s="1"/>
  <c r="AQ145" i="16" s="1"/>
  <c r="AR145" i="16" s="1"/>
  <c r="AS146" i="16" s="1"/>
  <c r="AT146" i="16" s="1"/>
  <c r="AU146" i="16" s="1"/>
  <c r="AV147" i="16" s="1"/>
  <c r="AW147" i="16" s="1"/>
  <c r="AX148" i="16" s="1"/>
  <c r="AY148" i="16" s="1"/>
  <c r="AZ148" i="16" s="1"/>
  <c r="BA149" i="16" s="1"/>
  <c r="BB149" i="16" s="1"/>
  <c r="BC150" i="16" s="1"/>
  <c r="BD150" i="16" s="1"/>
  <c r="BE150" i="16" s="1"/>
  <c r="D126" i="16"/>
  <c r="E127" i="16" s="1"/>
  <c r="F127" i="16" s="1"/>
  <c r="G127" i="16" s="1"/>
  <c r="H128" i="16" s="1"/>
  <c r="I128" i="16" s="1"/>
  <c r="J129" i="16" s="1"/>
  <c r="K129" i="16" s="1"/>
  <c r="L129" i="16" s="1"/>
  <c r="M130" i="16" s="1"/>
  <c r="N130" i="16" s="1"/>
  <c r="O131" i="16" s="1"/>
  <c r="P131" i="16" s="1"/>
  <c r="Q131" i="16" s="1"/>
  <c r="R132" i="16" s="1"/>
  <c r="S132" i="16" s="1"/>
  <c r="T133" i="16" s="1"/>
  <c r="U133" i="16" s="1"/>
  <c r="V133" i="16" s="1"/>
  <c r="W134" i="16" s="1"/>
  <c r="X134" i="16" s="1"/>
  <c r="Y135" i="16" s="1"/>
  <c r="Z135" i="16" s="1"/>
  <c r="AA135" i="16" s="1"/>
  <c r="AB136" i="16" s="1"/>
  <c r="AC136" i="16" s="1"/>
  <c r="AD137" i="16" s="1"/>
  <c r="AE137" i="16" s="1"/>
  <c r="AF137" i="16" s="1"/>
  <c r="AG138" i="16" s="1"/>
  <c r="AH138" i="16" s="1"/>
  <c r="AI139" i="16" s="1"/>
  <c r="AJ139" i="16" s="1"/>
  <c r="AK139" i="16" s="1"/>
  <c r="AL140" i="16" s="1"/>
  <c r="AM140" i="16" s="1"/>
  <c r="AN141" i="16" s="1"/>
  <c r="AO141" i="16" s="1"/>
  <c r="AP141" i="16" s="1"/>
  <c r="AQ142" i="16" s="1"/>
  <c r="AR142" i="16" s="1"/>
  <c r="AS143" i="16" s="1"/>
  <c r="AT143" i="16" s="1"/>
  <c r="AU143" i="16" s="1"/>
  <c r="AV144" i="16" s="1"/>
  <c r="AW144" i="16" s="1"/>
  <c r="AX145" i="16" s="1"/>
  <c r="AY145" i="16" s="1"/>
  <c r="AZ145" i="16" s="1"/>
  <c r="BA146" i="16" s="1"/>
  <c r="BB146" i="16" s="1"/>
  <c r="BC147" i="16" s="1"/>
  <c r="BD147" i="16" s="1"/>
  <c r="BE147" i="16" s="1"/>
  <c r="D121" i="16"/>
  <c r="E122" i="16" s="1"/>
  <c r="F122" i="16" s="1"/>
  <c r="G122" i="16" s="1"/>
  <c r="H123" i="16" s="1"/>
  <c r="I123" i="16" s="1"/>
  <c r="J124" i="16" s="1"/>
  <c r="K124" i="16" s="1"/>
  <c r="L124" i="16" s="1"/>
  <c r="M125" i="16" s="1"/>
  <c r="N125" i="16" s="1"/>
  <c r="O126" i="16" s="1"/>
  <c r="P126" i="16" s="1"/>
  <c r="Q126" i="16" s="1"/>
  <c r="R127" i="16" s="1"/>
  <c r="S127" i="16" s="1"/>
  <c r="T128" i="16" s="1"/>
  <c r="U128" i="16" s="1"/>
  <c r="V128" i="16" s="1"/>
  <c r="W129" i="16" s="1"/>
  <c r="X129" i="16" s="1"/>
  <c r="Y130" i="16" s="1"/>
  <c r="Z130" i="16" s="1"/>
  <c r="AA130" i="16" s="1"/>
  <c r="AB131" i="16" s="1"/>
  <c r="AC131" i="16" s="1"/>
  <c r="AD132" i="16" s="1"/>
  <c r="AE132" i="16" s="1"/>
  <c r="AF132" i="16" s="1"/>
  <c r="AG133" i="16" s="1"/>
  <c r="AH133" i="16" s="1"/>
  <c r="AI134" i="16" s="1"/>
  <c r="AJ134" i="16" s="1"/>
  <c r="AK134" i="16" s="1"/>
  <c r="AL135" i="16" s="1"/>
  <c r="AM135" i="16" s="1"/>
  <c r="AN136" i="16" s="1"/>
  <c r="AO136" i="16" s="1"/>
  <c r="AP136" i="16" s="1"/>
  <c r="AQ137" i="16" s="1"/>
  <c r="AR137" i="16" s="1"/>
  <c r="AS138" i="16" s="1"/>
  <c r="AT138" i="16" s="1"/>
  <c r="AU138" i="16" s="1"/>
  <c r="AV139" i="16" s="1"/>
  <c r="AW139" i="16" s="1"/>
  <c r="AX140" i="16" s="1"/>
  <c r="AY140" i="16" s="1"/>
  <c r="AZ140" i="16" s="1"/>
  <c r="BA141" i="16" s="1"/>
  <c r="BB141" i="16" s="1"/>
  <c r="BC142" i="16" s="1"/>
  <c r="BD142" i="16" s="1"/>
  <c r="BE142" i="16" s="1"/>
  <c r="BF143" i="16" s="1"/>
  <c r="BG143" i="16" s="1"/>
  <c r="BH144" i="16" s="1"/>
  <c r="BI144" i="16" s="1"/>
  <c r="BJ144" i="16" s="1"/>
  <c r="BK145" i="16" s="1"/>
  <c r="BL145" i="16" s="1"/>
  <c r="BM146" i="16" s="1"/>
  <c r="BN146" i="16" s="1"/>
  <c r="BO146" i="16" s="1"/>
  <c r="BP147" i="16" s="1"/>
  <c r="BQ147" i="16" s="1"/>
  <c r="BR148" i="16" s="1"/>
  <c r="BS148" i="16" s="1"/>
  <c r="BT148" i="16" s="1"/>
  <c r="BU149" i="16" s="1"/>
  <c r="BV149" i="16" s="1"/>
  <c r="BW150" i="16" s="1"/>
  <c r="BX150" i="16" s="1"/>
  <c r="BY150" i="16" s="1"/>
  <c r="BZ151" i="16" s="1"/>
  <c r="CA151" i="16" s="1"/>
  <c r="CB152" i="16" s="1"/>
  <c r="CC152" i="16" s="1"/>
  <c r="CD152" i="16" s="1"/>
  <c r="CE153" i="16" s="1"/>
  <c r="CF153" i="16" s="1"/>
  <c r="CG154" i="16" s="1"/>
  <c r="CH154" i="16" s="1"/>
  <c r="D134" i="16"/>
  <c r="E135" i="16" s="1"/>
  <c r="F135" i="16" s="1"/>
  <c r="G135" i="16" s="1"/>
  <c r="H136" i="16" s="1"/>
  <c r="I136" i="16" s="1"/>
  <c r="J137" i="16" s="1"/>
  <c r="K137" i="16" s="1"/>
  <c r="L137" i="16" s="1"/>
  <c r="M138" i="16" s="1"/>
  <c r="N138" i="16" s="1"/>
  <c r="O139" i="16" s="1"/>
  <c r="P139" i="16" s="1"/>
  <c r="Q139" i="16" s="1"/>
  <c r="R140" i="16" s="1"/>
  <c r="S140" i="16" s="1"/>
  <c r="T141" i="16" s="1"/>
  <c r="U141" i="16" s="1"/>
  <c r="V141" i="16" s="1"/>
  <c r="W142" i="16" s="1"/>
  <c r="X142" i="16" s="1"/>
  <c r="Y143" i="16" s="1"/>
  <c r="Z143" i="16" s="1"/>
  <c r="AA143" i="16" s="1"/>
  <c r="AB144" i="16" s="1"/>
  <c r="AC144" i="16" s="1"/>
  <c r="AD145" i="16" s="1"/>
  <c r="AE145" i="16" s="1"/>
  <c r="AF145" i="16" s="1"/>
  <c r="AG146" i="16" s="1"/>
  <c r="AH146" i="16" s="1"/>
  <c r="AI147" i="16" s="1"/>
  <c r="AJ147" i="16" s="1"/>
  <c r="AK147" i="16" s="1"/>
  <c r="AL148" i="16" s="1"/>
  <c r="AM148" i="16" s="1"/>
  <c r="AN149" i="16" s="1"/>
  <c r="AO149" i="16" s="1"/>
  <c r="AP149" i="16" s="1"/>
  <c r="AQ150" i="16" s="1"/>
  <c r="AR150" i="16" s="1"/>
  <c r="AS151" i="16" s="1"/>
  <c r="AT151" i="16" s="1"/>
  <c r="AU151" i="16" s="1"/>
  <c r="AV152" i="16" s="1"/>
  <c r="AW152" i="16" s="1"/>
  <c r="AX153" i="16" s="1"/>
  <c r="AY153" i="16" s="1"/>
  <c r="AZ153" i="16" s="1"/>
  <c r="BA154" i="16" s="1"/>
  <c r="BB154" i="16" s="1"/>
  <c r="BC155" i="16" s="1"/>
  <c r="BD155" i="16" s="1"/>
  <c r="BE155" i="16" s="1"/>
  <c r="BF164" i="16" s="1"/>
  <c r="BG164" i="16" s="1"/>
  <c r="BH165" i="16" s="1"/>
  <c r="BI165" i="16" s="1"/>
  <c r="BJ165" i="16" s="1"/>
  <c r="BK166" i="16" s="1"/>
  <c r="BL166" i="16" s="1"/>
  <c r="BM167" i="16" s="1"/>
  <c r="BN167" i="16" s="1"/>
  <c r="BO167" i="16" s="1"/>
  <c r="D63" i="16"/>
  <c r="E64" i="16" s="1"/>
  <c r="D42" i="16"/>
  <c r="E43" i="16" s="1"/>
  <c r="F43" i="16" s="1"/>
  <c r="G43" i="16" s="1"/>
  <c r="H44" i="16" s="1"/>
  <c r="I44" i="16" s="1"/>
  <c r="J45" i="16" s="1"/>
  <c r="K45" i="16" s="1"/>
  <c r="L45" i="16" s="1"/>
  <c r="M46" i="16" s="1"/>
  <c r="N46" i="16" s="1"/>
  <c r="O47" i="16" s="1"/>
  <c r="P47" i="16" s="1"/>
  <c r="Q47" i="16" s="1"/>
  <c r="R48" i="16" s="1"/>
  <c r="S48" i="16" s="1"/>
  <c r="T49" i="16" s="1"/>
  <c r="U49" i="16" s="1"/>
  <c r="V49" i="16" s="1"/>
  <c r="W50" i="16" s="1"/>
  <c r="X50" i="16" s="1"/>
  <c r="Y51" i="16" s="1"/>
  <c r="Z51" i="16" s="1"/>
  <c r="AA51" i="16" s="1"/>
  <c r="AB52" i="16" s="1"/>
  <c r="AC52" i="16" s="1"/>
  <c r="AD53" i="16" s="1"/>
  <c r="AE53" i="16" s="1"/>
  <c r="AF53" i="16" s="1"/>
  <c r="D76" i="16"/>
  <c r="E77" i="16" s="1"/>
  <c r="F77" i="16" s="1"/>
  <c r="G77" i="16" s="1"/>
  <c r="H78" i="16" s="1"/>
  <c r="I78" i="16" s="1"/>
  <c r="J79" i="16" s="1"/>
  <c r="K79" i="16" s="1"/>
  <c r="L79" i="16" s="1"/>
  <c r="M80" i="16" s="1"/>
  <c r="N80" i="16" s="1"/>
  <c r="O81" i="16" s="1"/>
  <c r="P81" i="16" s="1"/>
  <c r="Q81" i="16" s="1"/>
  <c r="R82" i="16" s="1"/>
  <c r="S82" i="16" s="1"/>
  <c r="T83" i="16" s="1"/>
  <c r="U83" i="16" s="1"/>
  <c r="V83" i="16" s="1"/>
  <c r="W84" i="16" s="1"/>
  <c r="X84" i="16" s="1"/>
  <c r="Y85" i="16" s="1"/>
  <c r="Z85" i="16" s="1"/>
  <c r="AA85" i="16" s="1"/>
  <c r="AB86" i="16" s="1"/>
  <c r="AC86" i="16" s="1"/>
  <c r="AD87" i="16" s="1"/>
  <c r="AE87" i="16" s="1"/>
  <c r="AF87" i="16" s="1"/>
  <c r="D125" i="16"/>
  <c r="E126" i="16" s="1"/>
  <c r="F126" i="16" s="1"/>
  <c r="G126" i="16" s="1"/>
  <c r="H127" i="16" s="1"/>
  <c r="I127" i="16" s="1"/>
  <c r="J128" i="16" s="1"/>
  <c r="K128" i="16" s="1"/>
  <c r="L128" i="16" s="1"/>
  <c r="M129" i="16" s="1"/>
  <c r="N129" i="16" s="1"/>
  <c r="O130" i="16" s="1"/>
  <c r="P130" i="16" s="1"/>
  <c r="Q130" i="16" s="1"/>
  <c r="R131" i="16" s="1"/>
  <c r="S131" i="16" s="1"/>
  <c r="T132" i="16" s="1"/>
  <c r="U132" i="16" s="1"/>
  <c r="V132" i="16" s="1"/>
  <c r="W133" i="16" s="1"/>
  <c r="X133" i="16" s="1"/>
  <c r="Y134" i="16" s="1"/>
  <c r="Z134" i="16" s="1"/>
  <c r="AA134" i="16" s="1"/>
  <c r="AB135" i="16" s="1"/>
  <c r="AC135" i="16" s="1"/>
  <c r="AD136" i="16" s="1"/>
  <c r="AE136" i="16" s="1"/>
  <c r="AF136" i="16" s="1"/>
  <c r="AG137" i="16" s="1"/>
  <c r="AH137" i="16" s="1"/>
  <c r="AI138" i="16" s="1"/>
  <c r="AJ138" i="16" s="1"/>
  <c r="AK138" i="16" s="1"/>
  <c r="AL139" i="16" s="1"/>
  <c r="AM139" i="16" s="1"/>
  <c r="AN140" i="16" s="1"/>
  <c r="AO140" i="16" s="1"/>
  <c r="AP140" i="16" s="1"/>
  <c r="AQ141" i="16" s="1"/>
  <c r="AR141" i="16" s="1"/>
  <c r="AS142" i="16" s="1"/>
  <c r="AT142" i="16" s="1"/>
  <c r="AU142" i="16" s="1"/>
  <c r="AV143" i="16" s="1"/>
  <c r="AW143" i="16" s="1"/>
  <c r="AX144" i="16" s="1"/>
  <c r="AY144" i="16" s="1"/>
  <c r="AZ144" i="16" s="1"/>
  <c r="BA145" i="16" s="1"/>
  <c r="BB145" i="16" s="1"/>
  <c r="BC146" i="16" s="1"/>
  <c r="BD146" i="16" s="1"/>
  <c r="BE146" i="16" s="1"/>
  <c r="BF147" i="16" s="1"/>
  <c r="BG147" i="16" s="1"/>
  <c r="BH148" i="16" s="1"/>
  <c r="BI148" i="16" s="1"/>
  <c r="BJ148" i="16" s="1"/>
  <c r="BK149" i="16" s="1"/>
  <c r="BL149" i="16" s="1"/>
  <c r="BM150" i="16" s="1"/>
  <c r="BN150" i="16" s="1"/>
  <c r="BO150" i="16" s="1"/>
  <c r="BP151" i="16" s="1"/>
  <c r="BQ151" i="16" s="1"/>
  <c r="BR152" i="16" s="1"/>
  <c r="BS152" i="16" s="1"/>
  <c r="BT152" i="16" s="1"/>
  <c r="BU153" i="16" s="1"/>
  <c r="BV153" i="16" s="1"/>
  <c r="BW154" i="16" s="1"/>
  <c r="BX154" i="16" s="1"/>
  <c r="BY154" i="16" s="1"/>
  <c r="BZ155" i="16" s="1"/>
  <c r="CA155" i="16" s="1"/>
  <c r="CB156" i="16" s="1"/>
  <c r="CC156" i="16" s="1"/>
  <c r="CD156" i="16" s="1"/>
  <c r="CE157" i="16" s="1"/>
  <c r="CF157" i="16" s="1"/>
  <c r="CG158" i="16" s="1"/>
  <c r="CH158" i="16" s="1"/>
  <c r="D133" i="16"/>
  <c r="E134" i="16" s="1"/>
  <c r="F134" i="16" s="1"/>
  <c r="G134" i="16" s="1"/>
  <c r="H135" i="16" s="1"/>
  <c r="I135" i="16" s="1"/>
  <c r="J136" i="16" s="1"/>
  <c r="K136" i="16" s="1"/>
  <c r="L136" i="16" s="1"/>
  <c r="M137" i="16" s="1"/>
  <c r="N137" i="16" s="1"/>
  <c r="O138" i="16" s="1"/>
  <c r="P138" i="16" s="1"/>
  <c r="Q138" i="16" s="1"/>
  <c r="R139" i="16" s="1"/>
  <c r="S139" i="16" s="1"/>
  <c r="T140" i="16" s="1"/>
  <c r="U140" i="16" s="1"/>
  <c r="V140" i="16" s="1"/>
  <c r="W141" i="16" s="1"/>
  <c r="X141" i="16" s="1"/>
  <c r="Y142" i="16" s="1"/>
  <c r="Z142" i="16" s="1"/>
  <c r="AA142" i="16" s="1"/>
  <c r="AB143" i="16" s="1"/>
  <c r="AC143" i="16" s="1"/>
  <c r="AD144" i="16" s="1"/>
  <c r="AE144" i="16" s="1"/>
  <c r="AF144" i="16" s="1"/>
  <c r="AG145" i="16" s="1"/>
  <c r="AH145" i="16" s="1"/>
  <c r="AI146" i="16" s="1"/>
  <c r="AJ146" i="16" s="1"/>
  <c r="AK146" i="16" s="1"/>
  <c r="AL147" i="16" s="1"/>
  <c r="AM147" i="16" s="1"/>
  <c r="AN148" i="16" s="1"/>
  <c r="AO148" i="16" s="1"/>
  <c r="AP148" i="16" s="1"/>
  <c r="AQ149" i="16" s="1"/>
  <c r="AR149" i="16" s="1"/>
  <c r="AS150" i="16" s="1"/>
  <c r="AT150" i="16" s="1"/>
  <c r="AU150" i="16" s="1"/>
  <c r="AV151" i="16" s="1"/>
  <c r="AW151" i="16" s="1"/>
  <c r="AX152" i="16" s="1"/>
  <c r="AY152" i="16" s="1"/>
  <c r="AZ152" i="16" s="1"/>
  <c r="BA153" i="16" s="1"/>
  <c r="BB153" i="16" s="1"/>
  <c r="BC154" i="16" s="1"/>
  <c r="BD154" i="16" s="1"/>
  <c r="BE154" i="16" s="1"/>
  <c r="D130" i="16"/>
  <c r="E131" i="16" s="1"/>
  <c r="D56" i="16"/>
  <c r="E57" i="16" s="1"/>
  <c r="F57" i="16" s="1"/>
  <c r="G57" i="16" s="1"/>
  <c r="H58" i="16" s="1"/>
  <c r="I58" i="16" s="1"/>
  <c r="J59" i="16" s="1"/>
  <c r="K59" i="16" s="1"/>
  <c r="L59" i="16" s="1"/>
  <c r="M60" i="16" s="1"/>
  <c r="N60" i="16" s="1"/>
  <c r="O61" i="16" s="1"/>
  <c r="P61" i="16" s="1"/>
  <c r="Q61" i="16" s="1"/>
  <c r="R62" i="16" s="1"/>
  <c r="S62" i="16" s="1"/>
  <c r="T63" i="16" s="1"/>
  <c r="U63" i="16" s="1"/>
  <c r="V63" i="16" s="1"/>
  <c r="W64" i="16" s="1"/>
  <c r="X64" i="16" s="1"/>
  <c r="Y65" i="16" s="1"/>
  <c r="Z65" i="16" s="1"/>
  <c r="AA65" i="16" s="1"/>
  <c r="AB66" i="16" s="1"/>
  <c r="AC66" i="16" s="1"/>
  <c r="AD67" i="16" s="1"/>
  <c r="AE67" i="16" s="1"/>
  <c r="AF67" i="16" s="1"/>
  <c r="D128" i="16"/>
  <c r="E129" i="16" s="1"/>
  <c r="F129" i="16" s="1"/>
  <c r="G129" i="16" s="1"/>
  <c r="H130" i="16" s="1"/>
  <c r="I130" i="16" s="1"/>
  <c r="J131" i="16" s="1"/>
  <c r="K131" i="16" s="1"/>
  <c r="L131" i="16" s="1"/>
  <c r="M132" i="16" s="1"/>
  <c r="N132" i="16" s="1"/>
  <c r="O133" i="16" s="1"/>
  <c r="P133" i="16" s="1"/>
  <c r="Q133" i="16" s="1"/>
  <c r="R134" i="16" s="1"/>
  <c r="S134" i="16" s="1"/>
  <c r="T135" i="16" s="1"/>
  <c r="U135" i="16" s="1"/>
  <c r="V135" i="16" s="1"/>
  <c r="W136" i="16" s="1"/>
  <c r="X136" i="16" s="1"/>
  <c r="Y137" i="16" s="1"/>
  <c r="Z137" i="16" s="1"/>
  <c r="AA137" i="16" s="1"/>
  <c r="AB138" i="16" s="1"/>
  <c r="AC138" i="16" s="1"/>
  <c r="AD139" i="16" s="1"/>
  <c r="AE139" i="16" s="1"/>
  <c r="AF139" i="16" s="1"/>
  <c r="AG140" i="16" s="1"/>
  <c r="AH140" i="16" s="1"/>
  <c r="AI141" i="16" s="1"/>
  <c r="AJ141" i="16" s="1"/>
  <c r="AK141" i="16" s="1"/>
  <c r="AL142" i="16" s="1"/>
  <c r="AM142" i="16" s="1"/>
  <c r="AN143" i="16" s="1"/>
  <c r="AO143" i="16" s="1"/>
  <c r="AP143" i="16" s="1"/>
  <c r="AQ144" i="16" s="1"/>
  <c r="AR144" i="16" s="1"/>
  <c r="AS145" i="16" s="1"/>
  <c r="AT145" i="16" s="1"/>
  <c r="AU145" i="16" s="1"/>
  <c r="AV146" i="16" s="1"/>
  <c r="AW146" i="16" s="1"/>
  <c r="AX147" i="16" s="1"/>
  <c r="AY147" i="16" s="1"/>
  <c r="AZ147" i="16" s="1"/>
  <c r="BA148" i="16" s="1"/>
  <c r="BB148" i="16" s="1"/>
  <c r="BC149" i="16" s="1"/>
  <c r="BD149" i="16" s="1"/>
  <c r="BE149" i="16" s="1"/>
  <c r="D47" i="16"/>
  <c r="E48" i="16" s="1"/>
  <c r="F48" i="16" s="1"/>
  <c r="G48" i="16" s="1"/>
  <c r="H49" i="16" s="1"/>
  <c r="I49" i="16" s="1"/>
  <c r="J50" i="16" s="1"/>
  <c r="K50" i="16" s="1"/>
  <c r="L50" i="16" s="1"/>
  <c r="M51" i="16" s="1"/>
  <c r="N51" i="16" s="1"/>
  <c r="O52" i="16" s="1"/>
  <c r="P52" i="16" s="1"/>
  <c r="Q52" i="16" s="1"/>
  <c r="R53" i="16" s="1"/>
  <c r="S53" i="16" s="1"/>
  <c r="T54" i="16" s="1"/>
  <c r="U54" i="16" s="1"/>
  <c r="V54" i="16" s="1"/>
  <c r="W55" i="16" s="1"/>
  <c r="X55" i="16" s="1"/>
  <c r="Y56" i="16" s="1"/>
  <c r="Z56" i="16" s="1"/>
  <c r="AA56" i="16" s="1"/>
  <c r="AB57" i="16" s="1"/>
  <c r="AC57" i="16" s="1"/>
  <c r="AD58" i="16" s="1"/>
  <c r="AE58" i="16" s="1"/>
  <c r="AF58" i="16" s="1"/>
  <c r="D49" i="16"/>
  <c r="E50" i="16" s="1"/>
  <c r="F50" i="16" s="1"/>
  <c r="G50" i="16" s="1"/>
  <c r="H51" i="16" s="1"/>
  <c r="I51" i="16" s="1"/>
  <c r="J52" i="16" s="1"/>
  <c r="K52" i="16" s="1"/>
  <c r="L52" i="16" s="1"/>
  <c r="M53" i="16" s="1"/>
  <c r="N53" i="16" s="1"/>
  <c r="O54" i="16" s="1"/>
  <c r="P54" i="16" s="1"/>
  <c r="Q54" i="16" s="1"/>
  <c r="R55" i="16" s="1"/>
  <c r="S55" i="16" s="1"/>
  <c r="T56" i="16" s="1"/>
  <c r="U56" i="16" s="1"/>
  <c r="V56" i="16" s="1"/>
  <c r="W57" i="16" s="1"/>
  <c r="X57" i="16" s="1"/>
  <c r="Y58" i="16" s="1"/>
  <c r="Z58" i="16" s="1"/>
  <c r="AA58" i="16" s="1"/>
  <c r="AB59" i="16" s="1"/>
  <c r="AC59" i="16" s="1"/>
  <c r="AD60" i="16" s="1"/>
  <c r="AE60" i="16" s="1"/>
  <c r="AF60" i="16" s="1"/>
  <c r="D55" i="16"/>
  <c r="E56" i="16" s="1"/>
  <c r="F56" i="16" s="1"/>
  <c r="G56" i="16" s="1"/>
  <c r="H57" i="16" s="1"/>
  <c r="I57" i="16" s="1"/>
  <c r="J58" i="16" s="1"/>
  <c r="K58" i="16" s="1"/>
  <c r="L58" i="16" s="1"/>
  <c r="M59" i="16" s="1"/>
  <c r="N59" i="16" s="1"/>
  <c r="O60" i="16" s="1"/>
  <c r="P60" i="16" s="1"/>
  <c r="Q60" i="16" s="1"/>
  <c r="R61" i="16" s="1"/>
  <c r="S61" i="16" s="1"/>
  <c r="T62" i="16" s="1"/>
  <c r="U62" i="16" s="1"/>
  <c r="V62" i="16" s="1"/>
  <c r="W63" i="16" s="1"/>
  <c r="X63" i="16" s="1"/>
  <c r="Y64" i="16" s="1"/>
  <c r="Z64" i="16" s="1"/>
  <c r="AA64" i="16" s="1"/>
  <c r="AB65" i="16" s="1"/>
  <c r="AC65" i="16" s="1"/>
  <c r="AD66" i="16" s="1"/>
  <c r="AE66" i="16" s="1"/>
  <c r="AF66" i="16" s="1"/>
  <c r="D57" i="16"/>
  <c r="E58" i="16" s="1"/>
  <c r="F58" i="16" s="1"/>
  <c r="G58" i="16" s="1"/>
  <c r="H59" i="16" s="1"/>
  <c r="I59" i="16" s="1"/>
  <c r="J60" i="16" s="1"/>
  <c r="K60" i="16" s="1"/>
  <c r="L60" i="16" s="1"/>
  <c r="M61" i="16" s="1"/>
  <c r="N61" i="16" s="1"/>
  <c r="O62" i="16" s="1"/>
  <c r="P62" i="16" s="1"/>
  <c r="Q62" i="16" s="1"/>
  <c r="R63" i="16" s="1"/>
  <c r="S63" i="16" s="1"/>
  <c r="T64" i="16" s="1"/>
  <c r="U64" i="16" s="1"/>
  <c r="V64" i="16" s="1"/>
  <c r="W65" i="16" s="1"/>
  <c r="X65" i="16" s="1"/>
  <c r="Y66" i="16" s="1"/>
  <c r="Z66" i="16" s="1"/>
  <c r="AA66" i="16" s="1"/>
  <c r="AB67" i="16" s="1"/>
  <c r="AC67" i="16" s="1"/>
  <c r="AD68" i="16" s="1"/>
  <c r="AE68" i="16" s="1"/>
  <c r="AF68" i="16" s="1"/>
  <c r="D124" i="16"/>
  <c r="E125" i="16" s="1"/>
  <c r="F125" i="16" s="1"/>
  <c r="G125" i="16" s="1"/>
  <c r="H126" i="16" s="1"/>
  <c r="I126" i="16" s="1"/>
  <c r="J127" i="16" s="1"/>
  <c r="K127" i="16" s="1"/>
  <c r="L127" i="16" s="1"/>
  <c r="M128" i="16" s="1"/>
  <c r="N128" i="16" s="1"/>
  <c r="O129" i="16" s="1"/>
  <c r="P129" i="16" s="1"/>
  <c r="Q129" i="16" s="1"/>
  <c r="R130" i="16" s="1"/>
  <c r="S130" i="16" s="1"/>
  <c r="T131" i="16" s="1"/>
  <c r="U131" i="16" s="1"/>
  <c r="V131" i="16" s="1"/>
  <c r="W132" i="16" s="1"/>
  <c r="X132" i="16" s="1"/>
  <c r="Y133" i="16" s="1"/>
  <c r="Z133" i="16" s="1"/>
  <c r="AA133" i="16" s="1"/>
  <c r="AB134" i="16" s="1"/>
  <c r="AC134" i="16" s="1"/>
  <c r="AD135" i="16" s="1"/>
  <c r="AE135" i="16" s="1"/>
  <c r="AF135" i="16" s="1"/>
  <c r="AG136" i="16" s="1"/>
  <c r="AH136" i="16" s="1"/>
  <c r="AI137" i="16" s="1"/>
  <c r="AJ137" i="16" s="1"/>
  <c r="AK137" i="16" s="1"/>
  <c r="AL138" i="16" s="1"/>
  <c r="AM138" i="16" s="1"/>
  <c r="AN139" i="16" s="1"/>
  <c r="AO139" i="16" s="1"/>
  <c r="AP139" i="16" s="1"/>
  <c r="AQ140" i="16" s="1"/>
  <c r="AR140" i="16" s="1"/>
  <c r="AS141" i="16" s="1"/>
  <c r="AT141" i="16" s="1"/>
  <c r="AU141" i="16" s="1"/>
  <c r="AV142" i="16" s="1"/>
  <c r="AW142" i="16" s="1"/>
  <c r="AX143" i="16" s="1"/>
  <c r="AY143" i="16" s="1"/>
  <c r="AZ143" i="16" s="1"/>
  <c r="BA144" i="16" s="1"/>
  <c r="BB144" i="16" s="1"/>
  <c r="BC145" i="16" s="1"/>
  <c r="BD145" i="16" s="1"/>
  <c r="BE145" i="16" s="1"/>
  <c r="BF146" i="16" s="1"/>
  <c r="BG146" i="16" s="1"/>
  <c r="BH147" i="16" s="1"/>
  <c r="BI147" i="16" s="1"/>
  <c r="BJ147" i="16" s="1"/>
  <c r="BK148" i="16" s="1"/>
  <c r="BL148" i="16" s="1"/>
  <c r="BM149" i="16" s="1"/>
  <c r="BN149" i="16" s="1"/>
  <c r="BO149" i="16" s="1"/>
  <c r="BP150" i="16" s="1"/>
  <c r="BQ150" i="16" s="1"/>
  <c r="BR151" i="16" s="1"/>
  <c r="BS151" i="16" s="1"/>
  <c r="BT151" i="16" s="1"/>
  <c r="BU152" i="16" s="1"/>
  <c r="BV152" i="16" s="1"/>
  <c r="BW153" i="16" s="1"/>
  <c r="BX153" i="16" s="1"/>
  <c r="BY153" i="16" s="1"/>
  <c r="BZ154" i="16" s="1"/>
  <c r="CA154" i="16" s="1"/>
  <c r="CB155" i="16" s="1"/>
  <c r="CC155" i="16" s="1"/>
  <c r="CD155" i="16" s="1"/>
  <c r="CE156" i="16" s="1"/>
  <c r="CF156" i="16" s="1"/>
  <c r="CG157" i="16" s="1"/>
  <c r="CH157" i="16" s="1"/>
  <c r="D120" i="16"/>
  <c r="E121" i="16" s="1"/>
  <c r="F121" i="16" s="1"/>
  <c r="G121" i="16" s="1"/>
  <c r="H122" i="16" s="1"/>
  <c r="I122" i="16" s="1"/>
  <c r="J123" i="16" s="1"/>
  <c r="K123" i="16" s="1"/>
  <c r="L123" i="16" s="1"/>
  <c r="M124" i="16" s="1"/>
  <c r="N124" i="16" s="1"/>
  <c r="O125" i="16" s="1"/>
  <c r="P125" i="16" s="1"/>
  <c r="Q125" i="16" s="1"/>
  <c r="R126" i="16" s="1"/>
  <c r="S126" i="16" s="1"/>
  <c r="T127" i="16" s="1"/>
  <c r="U127" i="16" s="1"/>
  <c r="V127" i="16" s="1"/>
  <c r="W128" i="16" s="1"/>
  <c r="X128" i="16" s="1"/>
  <c r="Y129" i="16" s="1"/>
  <c r="Z129" i="16" s="1"/>
  <c r="AA129" i="16" s="1"/>
  <c r="AB130" i="16" s="1"/>
  <c r="AC130" i="16" s="1"/>
  <c r="AD131" i="16" s="1"/>
  <c r="AE131" i="16" s="1"/>
  <c r="AF131" i="16" s="1"/>
  <c r="AG132" i="16" s="1"/>
  <c r="AH132" i="16" s="1"/>
  <c r="AI133" i="16" s="1"/>
  <c r="AJ133" i="16" s="1"/>
  <c r="AK133" i="16" s="1"/>
  <c r="AL134" i="16" s="1"/>
  <c r="AM134" i="16" s="1"/>
  <c r="AN135" i="16" s="1"/>
  <c r="AO135" i="16" s="1"/>
  <c r="AP135" i="16" s="1"/>
  <c r="AQ136" i="16" s="1"/>
  <c r="AR136" i="16" s="1"/>
  <c r="AS137" i="16" s="1"/>
  <c r="AT137" i="16" s="1"/>
  <c r="AU137" i="16" s="1"/>
  <c r="AV138" i="16" s="1"/>
  <c r="AW138" i="16" s="1"/>
  <c r="AX139" i="16" s="1"/>
  <c r="AY139" i="16" s="1"/>
  <c r="AZ139" i="16" s="1"/>
  <c r="BA140" i="16" s="1"/>
  <c r="BB140" i="16" s="1"/>
  <c r="BC141" i="16" s="1"/>
  <c r="BD141" i="16" s="1"/>
  <c r="BE141" i="16" s="1"/>
  <c r="BF142" i="16" s="1"/>
  <c r="BG142" i="16" s="1"/>
  <c r="BH143" i="16" s="1"/>
  <c r="BI143" i="16" s="1"/>
  <c r="BJ143" i="16" s="1"/>
  <c r="BK144" i="16" s="1"/>
  <c r="BL144" i="16" s="1"/>
  <c r="BM145" i="16" s="1"/>
  <c r="BN145" i="16" s="1"/>
  <c r="BO145" i="16" s="1"/>
  <c r="BP146" i="16" s="1"/>
  <c r="BQ146" i="16" s="1"/>
  <c r="BR147" i="16" s="1"/>
  <c r="BS147" i="16" s="1"/>
  <c r="BT147" i="16" s="1"/>
  <c r="BU148" i="16" s="1"/>
  <c r="BV148" i="16" s="1"/>
  <c r="BW149" i="16" s="1"/>
  <c r="BX149" i="16" s="1"/>
  <c r="BY149" i="16" s="1"/>
  <c r="BZ150" i="16" s="1"/>
  <c r="CA150" i="16" s="1"/>
  <c r="CB151" i="16" s="1"/>
  <c r="CC151" i="16" s="1"/>
  <c r="CD151" i="16" s="1"/>
  <c r="CE152" i="16" s="1"/>
  <c r="CF152" i="16" s="1"/>
  <c r="CG153" i="16" s="1"/>
  <c r="CH153" i="16" s="1"/>
  <c r="D140" i="16"/>
  <c r="E141" i="16" s="1"/>
  <c r="F141" i="16" s="1"/>
  <c r="G141" i="16" s="1"/>
  <c r="H142" i="16" s="1"/>
  <c r="I142" i="16" s="1"/>
  <c r="J143" i="16" s="1"/>
  <c r="K143" i="16" s="1"/>
  <c r="L143" i="16" s="1"/>
  <c r="M144" i="16" s="1"/>
  <c r="N144" i="16" s="1"/>
  <c r="O145" i="16" s="1"/>
  <c r="P145" i="16" s="1"/>
  <c r="Q145" i="16" s="1"/>
  <c r="R146" i="16" s="1"/>
  <c r="S146" i="16" s="1"/>
  <c r="T147" i="16" s="1"/>
  <c r="U147" i="16" s="1"/>
  <c r="V147" i="16" s="1"/>
  <c r="W148" i="16" s="1"/>
  <c r="X148" i="16" s="1"/>
  <c r="Y149" i="16" s="1"/>
  <c r="Z149" i="16" s="1"/>
  <c r="AA149" i="16" s="1"/>
  <c r="AB150" i="16" s="1"/>
  <c r="AC150" i="16" s="1"/>
  <c r="AD151" i="16" s="1"/>
  <c r="AE151" i="16" s="1"/>
  <c r="AF151" i="16" s="1"/>
  <c r="AG152" i="16" s="1"/>
  <c r="AH152" i="16" s="1"/>
  <c r="AI153" i="16" s="1"/>
  <c r="AJ153" i="16" s="1"/>
  <c r="AK153" i="16" s="1"/>
  <c r="AL154" i="16" s="1"/>
  <c r="AM154" i="16" s="1"/>
  <c r="AN155" i="16" s="1"/>
  <c r="AO155" i="16" s="1"/>
  <c r="AP155" i="16" s="1"/>
  <c r="AQ156" i="16" s="1"/>
  <c r="AR156" i="16" s="1"/>
  <c r="AS157" i="16" s="1"/>
  <c r="AT157" i="16" s="1"/>
  <c r="AU157" i="16" s="1"/>
  <c r="AV158" i="16" s="1"/>
  <c r="AW158" i="16" s="1"/>
  <c r="AX159" i="16" s="1"/>
  <c r="AY159" i="16" s="1"/>
  <c r="AZ159" i="16" s="1"/>
  <c r="BA160" i="16" s="1"/>
  <c r="BB160" i="16" s="1"/>
  <c r="BC161" i="16" s="1"/>
  <c r="BD161" i="16" s="1"/>
  <c r="BE161" i="16" s="1"/>
  <c r="D141" i="16"/>
  <c r="E142" i="16" s="1"/>
  <c r="F142" i="16" s="1"/>
  <c r="G142" i="16" s="1"/>
  <c r="H143" i="16" s="1"/>
  <c r="D51" i="16"/>
  <c r="E52" i="16" s="1"/>
  <c r="D123" i="16"/>
  <c r="E124" i="16" s="1"/>
  <c r="F124" i="16" s="1"/>
  <c r="G124" i="16" s="1"/>
  <c r="H125" i="16" s="1"/>
  <c r="I125" i="16" s="1"/>
  <c r="J126" i="16" s="1"/>
  <c r="K126" i="16" s="1"/>
  <c r="L126" i="16" s="1"/>
  <c r="M127" i="16" s="1"/>
  <c r="N127" i="16" s="1"/>
  <c r="O128" i="16" s="1"/>
  <c r="P128" i="16" s="1"/>
  <c r="Q128" i="16" s="1"/>
  <c r="R129" i="16" s="1"/>
  <c r="S129" i="16" s="1"/>
  <c r="T130" i="16" s="1"/>
  <c r="U130" i="16" s="1"/>
  <c r="V130" i="16" s="1"/>
  <c r="W131" i="16" s="1"/>
  <c r="X131" i="16" s="1"/>
  <c r="Y132" i="16" s="1"/>
  <c r="Z132" i="16" s="1"/>
  <c r="AA132" i="16" s="1"/>
  <c r="AB133" i="16" s="1"/>
  <c r="AC133" i="16" s="1"/>
  <c r="AD134" i="16" s="1"/>
  <c r="AE134" i="16" s="1"/>
  <c r="AF134" i="16" s="1"/>
  <c r="AG135" i="16" s="1"/>
  <c r="AH135" i="16" s="1"/>
  <c r="AI136" i="16" s="1"/>
  <c r="AJ136" i="16" s="1"/>
  <c r="AK136" i="16" s="1"/>
  <c r="AL137" i="16" s="1"/>
  <c r="AM137" i="16" s="1"/>
  <c r="AN138" i="16" s="1"/>
  <c r="AO138" i="16" s="1"/>
  <c r="AP138" i="16" s="1"/>
  <c r="AQ139" i="16" s="1"/>
  <c r="AR139" i="16" s="1"/>
  <c r="AS140" i="16" s="1"/>
  <c r="AT140" i="16" s="1"/>
  <c r="AU140" i="16" s="1"/>
  <c r="AV141" i="16" s="1"/>
  <c r="AW141" i="16" s="1"/>
  <c r="AX142" i="16" s="1"/>
  <c r="AY142" i="16" s="1"/>
  <c r="AZ142" i="16" s="1"/>
  <c r="BA143" i="16" s="1"/>
  <c r="BB143" i="16" s="1"/>
  <c r="BC144" i="16" s="1"/>
  <c r="BD144" i="16" s="1"/>
  <c r="BE144" i="16" s="1"/>
  <c r="BF145" i="16" s="1"/>
  <c r="BG145" i="16" s="1"/>
  <c r="BH146" i="16" s="1"/>
  <c r="BI146" i="16" s="1"/>
  <c r="BJ146" i="16" s="1"/>
  <c r="BK147" i="16" s="1"/>
  <c r="BL147" i="16" s="1"/>
  <c r="BM148" i="16" s="1"/>
  <c r="BN148" i="16" s="1"/>
  <c r="BO148" i="16" s="1"/>
  <c r="BP149" i="16" s="1"/>
  <c r="BQ149" i="16" s="1"/>
  <c r="BR150" i="16" s="1"/>
  <c r="BS150" i="16" s="1"/>
  <c r="BT150" i="16" s="1"/>
  <c r="BU151" i="16" s="1"/>
  <c r="BV151" i="16" s="1"/>
  <c r="BW152" i="16" s="1"/>
  <c r="BX152" i="16" s="1"/>
  <c r="BY152" i="16" s="1"/>
  <c r="BZ153" i="16" s="1"/>
  <c r="CA153" i="16" s="1"/>
  <c r="CB154" i="16" s="1"/>
  <c r="CC154" i="16" s="1"/>
  <c r="CD154" i="16" s="1"/>
  <c r="CE155" i="16" s="1"/>
  <c r="CF155" i="16" s="1"/>
  <c r="CG156" i="16" s="1"/>
  <c r="CH156" i="16" s="1"/>
  <c r="D50" i="16"/>
  <c r="E51" i="16" s="1"/>
  <c r="F51" i="16" s="1"/>
  <c r="G51" i="16" s="1"/>
  <c r="H52" i="16" s="1"/>
  <c r="I52" i="16" s="1"/>
  <c r="J53" i="16" s="1"/>
  <c r="K53" i="16" s="1"/>
  <c r="L53" i="16" s="1"/>
  <c r="M54" i="16" s="1"/>
  <c r="N54" i="16" s="1"/>
  <c r="O55" i="16" s="1"/>
  <c r="P55" i="16" s="1"/>
  <c r="Q55" i="16" s="1"/>
  <c r="R56" i="16" s="1"/>
  <c r="S56" i="16" s="1"/>
  <c r="T57" i="16" s="1"/>
  <c r="U57" i="16" s="1"/>
  <c r="V57" i="16" s="1"/>
  <c r="W58" i="16" s="1"/>
  <c r="X58" i="16" s="1"/>
  <c r="Y59" i="16" s="1"/>
  <c r="Z59" i="16" s="1"/>
  <c r="AA59" i="16" s="1"/>
  <c r="AB60" i="16" s="1"/>
  <c r="AC60" i="16" s="1"/>
  <c r="AD61" i="16" s="1"/>
  <c r="AE61" i="16" s="1"/>
  <c r="AF61" i="16" s="1"/>
  <c r="D139" i="16"/>
  <c r="E140" i="16" s="1"/>
  <c r="F140" i="16" s="1"/>
  <c r="G140" i="16" s="1"/>
  <c r="H141" i="16" s="1"/>
  <c r="I141" i="16" s="1"/>
  <c r="J142" i="16" s="1"/>
  <c r="K142" i="16" s="1"/>
  <c r="L142" i="16" s="1"/>
  <c r="M143" i="16" s="1"/>
  <c r="N143" i="16" s="1"/>
  <c r="O144" i="16" s="1"/>
  <c r="P144" i="16" s="1"/>
  <c r="Q144" i="16" s="1"/>
  <c r="R145" i="16" s="1"/>
  <c r="S145" i="16" s="1"/>
  <c r="T146" i="16" s="1"/>
  <c r="U146" i="16" s="1"/>
  <c r="V146" i="16" s="1"/>
  <c r="W147" i="16" s="1"/>
  <c r="X147" i="16" s="1"/>
  <c r="Y148" i="16" s="1"/>
  <c r="Z148" i="16" s="1"/>
  <c r="AA148" i="16" s="1"/>
  <c r="AB149" i="16" s="1"/>
  <c r="AC149" i="16" s="1"/>
  <c r="AD150" i="16" s="1"/>
  <c r="AE150" i="16" s="1"/>
  <c r="AF150" i="16" s="1"/>
  <c r="AG151" i="16" s="1"/>
  <c r="AH151" i="16" s="1"/>
  <c r="AI152" i="16" s="1"/>
  <c r="AJ152" i="16" s="1"/>
  <c r="AK152" i="16" s="1"/>
  <c r="AL153" i="16" s="1"/>
  <c r="AM153" i="16" s="1"/>
  <c r="AN154" i="16" s="1"/>
  <c r="AO154" i="16" s="1"/>
  <c r="AP154" i="16" s="1"/>
  <c r="AQ155" i="16" s="1"/>
  <c r="AR155" i="16" s="1"/>
  <c r="AS156" i="16" s="1"/>
  <c r="AT156" i="16" s="1"/>
  <c r="AU156" i="16" s="1"/>
  <c r="AV157" i="16" s="1"/>
  <c r="AW157" i="16" s="1"/>
  <c r="AX158" i="16" s="1"/>
  <c r="AY158" i="16" s="1"/>
  <c r="AZ158" i="16" s="1"/>
  <c r="BA159" i="16" s="1"/>
  <c r="BB159" i="16" s="1"/>
  <c r="BC160" i="16" s="1"/>
  <c r="BD160" i="16" s="1"/>
  <c r="BE160" i="16" s="1"/>
  <c r="C167" i="16"/>
  <c r="A156" i="16" s="1"/>
  <c r="C88" i="16"/>
  <c r="C18" i="16"/>
  <c r="EN51" i="16" l="1"/>
  <c r="C146" i="16"/>
  <c r="C73" i="16"/>
  <c r="C150" i="16"/>
  <c r="FC87" i="16"/>
  <c r="FD87" i="16" s="1"/>
  <c r="FE87" i="16" s="1"/>
  <c r="FF87" i="16" s="1"/>
  <c r="EN41" i="16"/>
  <c r="EO41" i="16" s="1"/>
  <c r="EP41" i="16" s="1"/>
  <c r="EQ41" i="16" s="1"/>
  <c r="AG73" i="16"/>
  <c r="AH73" i="16" s="1"/>
  <c r="AI74" i="16" s="1"/>
  <c r="AJ74" i="16" s="1"/>
  <c r="AK74" i="16" s="1"/>
  <c r="AL75" i="16" s="1"/>
  <c r="AM75" i="16" s="1"/>
  <c r="AN76" i="16" s="1"/>
  <c r="AO76" i="16" s="1"/>
  <c r="AP76" i="16" s="1"/>
  <c r="AQ77" i="16" s="1"/>
  <c r="AR77" i="16" s="1"/>
  <c r="AS78" i="16" s="1"/>
  <c r="AT78" i="16" s="1"/>
  <c r="AU78" i="16" s="1"/>
  <c r="AV79" i="16" s="1"/>
  <c r="AW79" i="16" s="1"/>
  <c r="AX80" i="16" s="1"/>
  <c r="AY80" i="16" s="1"/>
  <c r="AZ80" i="16" s="1"/>
  <c r="BA81" i="16" s="1"/>
  <c r="BB81" i="16" s="1"/>
  <c r="BC82" i="16" s="1"/>
  <c r="BD82" i="16" s="1"/>
  <c r="BE82" i="16" s="1"/>
  <c r="BF91" i="16" s="1"/>
  <c r="AG61" i="16"/>
  <c r="AH61" i="16" s="1"/>
  <c r="AI62" i="16" s="1"/>
  <c r="AJ62" i="16" s="1"/>
  <c r="AK62" i="16" s="1"/>
  <c r="AL63" i="16" s="1"/>
  <c r="AM63" i="16" s="1"/>
  <c r="AN64" i="16" s="1"/>
  <c r="AO64" i="16" s="1"/>
  <c r="AP64" i="16" s="1"/>
  <c r="AQ65" i="16" s="1"/>
  <c r="AR65" i="16" s="1"/>
  <c r="AS66" i="16" s="1"/>
  <c r="AT66" i="16" s="1"/>
  <c r="AU66" i="16" s="1"/>
  <c r="AV67" i="16" s="1"/>
  <c r="AW67" i="16" s="1"/>
  <c r="AX68" i="16" s="1"/>
  <c r="AY68" i="16" s="1"/>
  <c r="AZ68" i="16" s="1"/>
  <c r="BA69" i="16" s="1"/>
  <c r="BB69" i="16" s="1"/>
  <c r="BC70" i="16" s="1"/>
  <c r="BD70" i="16" s="1"/>
  <c r="BE70" i="16" s="1"/>
  <c r="BF79" i="16" s="1"/>
  <c r="AG60" i="16"/>
  <c r="AH60" i="16" s="1"/>
  <c r="AI61" i="16" s="1"/>
  <c r="AJ61" i="16" s="1"/>
  <c r="AK61" i="16" s="1"/>
  <c r="AL62" i="16" s="1"/>
  <c r="AM62" i="16" s="1"/>
  <c r="AN63" i="16" s="1"/>
  <c r="AO63" i="16" s="1"/>
  <c r="AP63" i="16" s="1"/>
  <c r="AQ64" i="16" s="1"/>
  <c r="AR64" i="16" s="1"/>
  <c r="AS65" i="16" s="1"/>
  <c r="AT65" i="16" s="1"/>
  <c r="AU65" i="16" s="1"/>
  <c r="AV66" i="16" s="1"/>
  <c r="AW66" i="16" s="1"/>
  <c r="AX67" i="16" s="1"/>
  <c r="AY67" i="16" s="1"/>
  <c r="AZ67" i="16" s="1"/>
  <c r="BA68" i="16" s="1"/>
  <c r="BB68" i="16" s="1"/>
  <c r="BC69" i="16" s="1"/>
  <c r="BD69" i="16" s="1"/>
  <c r="BE69" i="16" s="1"/>
  <c r="BF78" i="16" s="1"/>
  <c r="AG57" i="16"/>
  <c r="AH57" i="16" s="1"/>
  <c r="AI58" i="16" s="1"/>
  <c r="AJ58" i="16" s="1"/>
  <c r="AK58" i="16" s="1"/>
  <c r="AL59" i="16" s="1"/>
  <c r="AM59" i="16" s="1"/>
  <c r="AN60" i="16" s="1"/>
  <c r="AO60" i="16" s="1"/>
  <c r="AP60" i="16" s="1"/>
  <c r="AQ61" i="16" s="1"/>
  <c r="AR61" i="16" s="1"/>
  <c r="AS62" i="16" s="1"/>
  <c r="AT62" i="16" s="1"/>
  <c r="AU62" i="16" s="1"/>
  <c r="AV63" i="16" s="1"/>
  <c r="AW63" i="16" s="1"/>
  <c r="AX64" i="16" s="1"/>
  <c r="AY64" i="16" s="1"/>
  <c r="AZ64" i="16" s="1"/>
  <c r="BA65" i="16" s="1"/>
  <c r="BB65" i="16" s="1"/>
  <c r="BC66" i="16" s="1"/>
  <c r="BD66" i="16" s="1"/>
  <c r="BE66" i="16" s="1"/>
  <c r="BF75" i="16" s="1"/>
  <c r="EN43" i="16"/>
  <c r="EO43" i="16" s="1"/>
  <c r="EP43" i="16" s="1"/>
  <c r="EQ43" i="16" s="1"/>
  <c r="EN48" i="16"/>
  <c r="EO48" i="16" s="1"/>
  <c r="EP48" i="16" s="1"/>
  <c r="EQ48" i="16" s="1"/>
  <c r="EN49" i="16"/>
  <c r="EO49" i="16" s="1"/>
  <c r="EP49" i="16" s="1"/>
  <c r="EQ49" i="16" s="1"/>
  <c r="AG65" i="16"/>
  <c r="AH65" i="16" s="1"/>
  <c r="AI66" i="16" s="1"/>
  <c r="AJ66" i="16" s="1"/>
  <c r="AK66" i="16" s="1"/>
  <c r="AL67" i="16" s="1"/>
  <c r="AM67" i="16" s="1"/>
  <c r="AN68" i="16" s="1"/>
  <c r="AO68" i="16" s="1"/>
  <c r="AP68" i="16" s="1"/>
  <c r="AQ69" i="16" s="1"/>
  <c r="AR69" i="16" s="1"/>
  <c r="AS70" i="16" s="1"/>
  <c r="AT70" i="16" s="1"/>
  <c r="AU70" i="16" s="1"/>
  <c r="AV71" i="16" s="1"/>
  <c r="AW71" i="16" s="1"/>
  <c r="AX72" i="16" s="1"/>
  <c r="AY72" i="16" s="1"/>
  <c r="AZ72" i="16" s="1"/>
  <c r="BA73" i="16" s="1"/>
  <c r="BB73" i="16" s="1"/>
  <c r="BC74" i="16" s="1"/>
  <c r="BD74" i="16" s="1"/>
  <c r="BE74" i="16" s="1"/>
  <c r="BF83" i="16" s="1"/>
  <c r="AG59" i="16"/>
  <c r="AH59" i="16" s="1"/>
  <c r="AI60" i="16" s="1"/>
  <c r="AJ60" i="16" s="1"/>
  <c r="AK60" i="16" s="1"/>
  <c r="AL61" i="16" s="1"/>
  <c r="AM61" i="16" s="1"/>
  <c r="AN62" i="16" s="1"/>
  <c r="AO62" i="16" s="1"/>
  <c r="AP62" i="16" s="1"/>
  <c r="AQ63" i="16" s="1"/>
  <c r="AR63" i="16" s="1"/>
  <c r="AS64" i="16" s="1"/>
  <c r="AT64" i="16" s="1"/>
  <c r="AU64" i="16" s="1"/>
  <c r="AV65" i="16" s="1"/>
  <c r="AW65" i="16" s="1"/>
  <c r="AX66" i="16" s="1"/>
  <c r="AY66" i="16" s="1"/>
  <c r="AZ66" i="16" s="1"/>
  <c r="BA67" i="16" s="1"/>
  <c r="BB67" i="16" s="1"/>
  <c r="BC68" i="16" s="1"/>
  <c r="BD68" i="16" s="1"/>
  <c r="BE68" i="16" s="1"/>
  <c r="BF77" i="16" s="1"/>
  <c r="AG66" i="16"/>
  <c r="AH66" i="16" s="1"/>
  <c r="AI67" i="16" s="1"/>
  <c r="AJ67" i="16" s="1"/>
  <c r="AK67" i="16" s="1"/>
  <c r="AL68" i="16" s="1"/>
  <c r="AM68" i="16" s="1"/>
  <c r="AN69" i="16" s="1"/>
  <c r="AO69" i="16" s="1"/>
  <c r="AP69" i="16" s="1"/>
  <c r="AQ70" i="16" s="1"/>
  <c r="AR70" i="16" s="1"/>
  <c r="AS71" i="16" s="1"/>
  <c r="AT71" i="16" s="1"/>
  <c r="AU71" i="16" s="1"/>
  <c r="AV72" i="16" s="1"/>
  <c r="AW72" i="16" s="1"/>
  <c r="AX73" i="16" s="1"/>
  <c r="AY73" i="16" s="1"/>
  <c r="AZ73" i="16" s="1"/>
  <c r="BA74" i="16" s="1"/>
  <c r="BB74" i="16" s="1"/>
  <c r="BC75" i="16" s="1"/>
  <c r="BD75" i="16" s="1"/>
  <c r="BE75" i="16" s="1"/>
  <c r="BF84" i="16" s="1"/>
  <c r="C148" i="16"/>
  <c r="D148" i="16" s="1"/>
  <c r="E149" i="16" s="1"/>
  <c r="F149" i="16" s="1"/>
  <c r="G149" i="16" s="1"/>
  <c r="H150" i="16" s="1"/>
  <c r="I150" i="16" s="1"/>
  <c r="J151" i="16" s="1"/>
  <c r="K151" i="16" s="1"/>
  <c r="L151" i="16" s="1"/>
  <c r="M152" i="16" s="1"/>
  <c r="N152" i="16" s="1"/>
  <c r="O153" i="16" s="1"/>
  <c r="P153" i="16" s="1"/>
  <c r="Q153" i="16" s="1"/>
  <c r="R154" i="16" s="1"/>
  <c r="S154" i="16" s="1"/>
  <c r="T155" i="16" s="1"/>
  <c r="U155" i="16" s="1"/>
  <c r="V155" i="16" s="1"/>
  <c r="W156" i="16" s="1"/>
  <c r="X156" i="16" s="1"/>
  <c r="Y157" i="16" s="1"/>
  <c r="Z157" i="16" s="1"/>
  <c r="AA157" i="16" s="1"/>
  <c r="AB158" i="16" s="1"/>
  <c r="AC158" i="16" s="1"/>
  <c r="AD159" i="16" s="1"/>
  <c r="AE159" i="16" s="1"/>
  <c r="AF159" i="16" s="1"/>
  <c r="AG160" i="16" s="1"/>
  <c r="AH160" i="16" s="1"/>
  <c r="AI161" i="16" s="1"/>
  <c r="AJ161" i="16" s="1"/>
  <c r="AK161" i="16" s="1"/>
  <c r="AL162" i="16" s="1"/>
  <c r="AM162" i="16" s="1"/>
  <c r="AN163" i="16" s="1"/>
  <c r="AO163" i="16" s="1"/>
  <c r="AP163" i="16" s="1"/>
  <c r="AQ164" i="16" s="1"/>
  <c r="AR164" i="16" s="1"/>
  <c r="AS165" i="16" s="1"/>
  <c r="AT165" i="16" s="1"/>
  <c r="AU165" i="16" s="1"/>
  <c r="AV166" i="16" s="1"/>
  <c r="AW166" i="16" s="1"/>
  <c r="AX167" i="16" s="1"/>
  <c r="AY167" i="16" s="1"/>
  <c r="AZ167" i="16" s="1"/>
  <c r="C144" i="16"/>
  <c r="D144" i="16" s="1"/>
  <c r="E145" i="16" s="1"/>
  <c r="F145" i="16" s="1"/>
  <c r="G145" i="16" s="1"/>
  <c r="H146" i="16" s="1"/>
  <c r="I146" i="16" s="1"/>
  <c r="J147" i="16" s="1"/>
  <c r="K147" i="16" s="1"/>
  <c r="L147" i="16" s="1"/>
  <c r="M148" i="16" s="1"/>
  <c r="N148" i="16" s="1"/>
  <c r="O149" i="16" s="1"/>
  <c r="P149" i="16" s="1"/>
  <c r="Q149" i="16" s="1"/>
  <c r="R150" i="16" s="1"/>
  <c r="S150" i="16" s="1"/>
  <c r="T151" i="16" s="1"/>
  <c r="U151" i="16" s="1"/>
  <c r="V151" i="16" s="1"/>
  <c r="W152" i="16" s="1"/>
  <c r="X152" i="16" s="1"/>
  <c r="Y153" i="16" s="1"/>
  <c r="Z153" i="16" s="1"/>
  <c r="AA153" i="16" s="1"/>
  <c r="AB154" i="16" s="1"/>
  <c r="AC154" i="16" s="1"/>
  <c r="AD155" i="16" s="1"/>
  <c r="AE155" i="16" s="1"/>
  <c r="AF155" i="16" s="1"/>
  <c r="AG156" i="16" s="1"/>
  <c r="AH156" i="16" s="1"/>
  <c r="AI157" i="16" s="1"/>
  <c r="AJ157" i="16" s="1"/>
  <c r="AK157" i="16" s="1"/>
  <c r="AL158" i="16" s="1"/>
  <c r="AM158" i="16" s="1"/>
  <c r="AN159" i="16" s="1"/>
  <c r="AO159" i="16" s="1"/>
  <c r="AP159" i="16" s="1"/>
  <c r="AQ160" i="16" s="1"/>
  <c r="AR160" i="16" s="1"/>
  <c r="AS161" i="16" s="1"/>
  <c r="AT161" i="16" s="1"/>
  <c r="AU161" i="16" s="1"/>
  <c r="AV162" i="16" s="1"/>
  <c r="AW162" i="16" s="1"/>
  <c r="AX163" i="16" s="1"/>
  <c r="AY163" i="16" s="1"/>
  <c r="AZ163" i="16" s="1"/>
  <c r="BA164" i="16" s="1"/>
  <c r="BB164" i="16" s="1"/>
  <c r="BC165" i="16" s="1"/>
  <c r="BD165" i="16" s="1"/>
  <c r="BE165" i="16" s="1"/>
  <c r="C65" i="16"/>
  <c r="D65" i="16" s="1"/>
  <c r="E66" i="16" s="1"/>
  <c r="AG55" i="16"/>
  <c r="AH55" i="16" s="1"/>
  <c r="AI56" i="16" s="1"/>
  <c r="AJ56" i="16" s="1"/>
  <c r="AK56" i="16" s="1"/>
  <c r="AL57" i="16" s="1"/>
  <c r="AM57" i="16" s="1"/>
  <c r="AN58" i="16" s="1"/>
  <c r="AO58" i="16" s="1"/>
  <c r="AP58" i="16" s="1"/>
  <c r="AQ59" i="16" s="1"/>
  <c r="AR59" i="16" s="1"/>
  <c r="AS60" i="16" s="1"/>
  <c r="AT60" i="16" s="1"/>
  <c r="AU60" i="16" s="1"/>
  <c r="AV61" i="16" s="1"/>
  <c r="AW61" i="16" s="1"/>
  <c r="AX62" i="16" s="1"/>
  <c r="AY62" i="16" s="1"/>
  <c r="AZ62" i="16" s="1"/>
  <c r="BA63" i="16" s="1"/>
  <c r="BB63" i="16" s="1"/>
  <c r="BC64" i="16" s="1"/>
  <c r="BD64" i="16" s="1"/>
  <c r="BE64" i="16" s="1"/>
  <c r="BF73" i="16" s="1"/>
  <c r="AG69" i="16"/>
  <c r="AH69" i="16" s="1"/>
  <c r="AI70" i="16" s="1"/>
  <c r="AJ70" i="16" s="1"/>
  <c r="AK70" i="16" s="1"/>
  <c r="AL71" i="16" s="1"/>
  <c r="AM71" i="16" s="1"/>
  <c r="AN72" i="16" s="1"/>
  <c r="AO72" i="16" s="1"/>
  <c r="AP72" i="16" s="1"/>
  <c r="AQ73" i="16" s="1"/>
  <c r="AR73" i="16" s="1"/>
  <c r="AS74" i="16" s="1"/>
  <c r="AT74" i="16" s="1"/>
  <c r="AU74" i="16" s="1"/>
  <c r="AV75" i="16" s="1"/>
  <c r="AW75" i="16" s="1"/>
  <c r="AX76" i="16" s="1"/>
  <c r="AY76" i="16" s="1"/>
  <c r="AZ76" i="16" s="1"/>
  <c r="BA77" i="16" s="1"/>
  <c r="BB77" i="16" s="1"/>
  <c r="BC78" i="16" s="1"/>
  <c r="BD78" i="16" s="1"/>
  <c r="BE78" i="16" s="1"/>
  <c r="BF87" i="16" s="1"/>
  <c r="AG72" i="16"/>
  <c r="AH72" i="16" s="1"/>
  <c r="AI73" i="16" s="1"/>
  <c r="AJ73" i="16" s="1"/>
  <c r="AK73" i="16" s="1"/>
  <c r="AL74" i="16" s="1"/>
  <c r="AM74" i="16" s="1"/>
  <c r="AN75" i="16" s="1"/>
  <c r="AO75" i="16" s="1"/>
  <c r="AP75" i="16" s="1"/>
  <c r="AQ76" i="16" s="1"/>
  <c r="AR76" i="16" s="1"/>
  <c r="AS77" i="16" s="1"/>
  <c r="AT77" i="16" s="1"/>
  <c r="AU77" i="16" s="1"/>
  <c r="AV78" i="16" s="1"/>
  <c r="AW78" i="16" s="1"/>
  <c r="AX79" i="16" s="1"/>
  <c r="AY79" i="16" s="1"/>
  <c r="AZ79" i="16" s="1"/>
  <c r="BA80" i="16" s="1"/>
  <c r="BB80" i="16" s="1"/>
  <c r="BC81" i="16" s="1"/>
  <c r="BD81" i="16" s="1"/>
  <c r="BE81" i="16" s="1"/>
  <c r="BF90" i="16" s="1"/>
  <c r="C68" i="16"/>
  <c r="C70" i="16"/>
  <c r="D70" i="16" s="1"/>
  <c r="E71" i="16" s="1"/>
  <c r="F71" i="16" s="1"/>
  <c r="G71" i="16" s="1"/>
  <c r="H72" i="16" s="1"/>
  <c r="I72" i="16" s="1"/>
  <c r="J73" i="16" s="1"/>
  <c r="K73" i="16" s="1"/>
  <c r="L73" i="16" s="1"/>
  <c r="M74" i="16" s="1"/>
  <c r="N74" i="16" s="1"/>
  <c r="O75" i="16" s="1"/>
  <c r="P75" i="16" s="1"/>
  <c r="Q75" i="16" s="1"/>
  <c r="R76" i="16" s="1"/>
  <c r="S76" i="16" s="1"/>
  <c r="T77" i="16" s="1"/>
  <c r="U77" i="16" s="1"/>
  <c r="V77" i="16" s="1"/>
  <c r="W78" i="16" s="1"/>
  <c r="X78" i="16" s="1"/>
  <c r="Y79" i="16" s="1"/>
  <c r="Z79" i="16" s="1"/>
  <c r="AA79" i="16" s="1"/>
  <c r="AB80" i="16" s="1"/>
  <c r="AC80" i="16" s="1"/>
  <c r="AD81" i="16" s="1"/>
  <c r="AE81" i="16" s="1"/>
  <c r="AF81" i="16" s="1"/>
  <c r="C149" i="16"/>
  <c r="D149" i="16" s="1"/>
  <c r="E150" i="16" s="1"/>
  <c r="F150" i="16" s="1"/>
  <c r="G150" i="16" s="1"/>
  <c r="H151" i="16" s="1"/>
  <c r="I151" i="16" s="1"/>
  <c r="J152" i="16" s="1"/>
  <c r="K152" i="16" s="1"/>
  <c r="L152" i="16" s="1"/>
  <c r="M153" i="16" s="1"/>
  <c r="N153" i="16" s="1"/>
  <c r="O154" i="16" s="1"/>
  <c r="P154" i="16" s="1"/>
  <c r="Q154" i="16" s="1"/>
  <c r="R155" i="16" s="1"/>
  <c r="S155" i="16" s="1"/>
  <c r="T156" i="16" s="1"/>
  <c r="U156" i="16" s="1"/>
  <c r="V156" i="16" s="1"/>
  <c r="W157" i="16" s="1"/>
  <c r="X157" i="16" s="1"/>
  <c r="Y158" i="16" s="1"/>
  <c r="Z158" i="16" s="1"/>
  <c r="AA158" i="16" s="1"/>
  <c r="AB159" i="16" s="1"/>
  <c r="AC159" i="16" s="1"/>
  <c r="AD160" i="16" s="1"/>
  <c r="AE160" i="16" s="1"/>
  <c r="AF160" i="16" s="1"/>
  <c r="AG161" i="16" s="1"/>
  <c r="AH161" i="16" s="1"/>
  <c r="AI162" i="16" s="1"/>
  <c r="AJ162" i="16" s="1"/>
  <c r="AK162" i="16" s="1"/>
  <c r="AL163" i="16" s="1"/>
  <c r="AM163" i="16" s="1"/>
  <c r="AN164" i="16" s="1"/>
  <c r="AO164" i="16" s="1"/>
  <c r="AP164" i="16" s="1"/>
  <c r="AQ165" i="16" s="1"/>
  <c r="AR165" i="16" s="1"/>
  <c r="AS166" i="16" s="1"/>
  <c r="AT166" i="16" s="1"/>
  <c r="AU166" i="16" s="1"/>
  <c r="AV167" i="16" s="1"/>
  <c r="AW167" i="16" s="1"/>
  <c r="BG94" i="16"/>
  <c r="BH95" i="16" s="1"/>
  <c r="BI95" i="16" s="1"/>
  <c r="BJ95" i="16" s="1"/>
  <c r="BK96" i="16" s="1"/>
  <c r="BL96" i="16" s="1"/>
  <c r="BM97" i="16" s="1"/>
  <c r="BN97" i="16" s="1"/>
  <c r="BO97" i="16" s="1"/>
  <c r="BP98" i="16" s="1"/>
  <c r="BQ98" i="16" s="1"/>
  <c r="BR99" i="16" s="1"/>
  <c r="BS99" i="16" s="1"/>
  <c r="BT99" i="16" s="1"/>
  <c r="BU100" i="16" s="1"/>
  <c r="BV100" i="16" s="1"/>
  <c r="BW101" i="16" s="1"/>
  <c r="BX101" i="16" s="1"/>
  <c r="BY101" i="16" s="1"/>
  <c r="BZ102" i="16" s="1"/>
  <c r="CA102" i="16" s="1"/>
  <c r="CB103" i="16" s="1"/>
  <c r="CC103" i="16" s="1"/>
  <c r="CD103" i="16" s="1"/>
  <c r="CE104" i="16" s="1"/>
  <c r="CF104" i="16" s="1"/>
  <c r="CG105" i="16" s="1"/>
  <c r="CH105" i="16" s="1"/>
  <c r="CI105" i="16" s="1"/>
  <c r="CJ106" i="16" s="1"/>
  <c r="CK106" i="16" s="1"/>
  <c r="CL107" i="16" s="1"/>
  <c r="CM107" i="16" s="1"/>
  <c r="CN107" i="16" s="1"/>
  <c r="CO108" i="16" s="1"/>
  <c r="CP108" i="16" s="1"/>
  <c r="CQ109" i="16" s="1"/>
  <c r="CR109" i="16" s="1"/>
  <c r="CS109" i="16" s="1"/>
  <c r="CT110" i="16" s="1"/>
  <c r="CU110" i="16" s="1"/>
  <c r="CV111" i="16" s="1"/>
  <c r="EN42" i="16"/>
  <c r="EO42" i="16" s="1"/>
  <c r="EP42" i="16" s="1"/>
  <c r="EQ42" i="16" s="1"/>
  <c r="AG62" i="16"/>
  <c r="AH62" i="16" s="1"/>
  <c r="AI63" i="16" s="1"/>
  <c r="AJ63" i="16" s="1"/>
  <c r="AK63" i="16" s="1"/>
  <c r="AL64" i="16" s="1"/>
  <c r="AM64" i="16" s="1"/>
  <c r="AN65" i="16" s="1"/>
  <c r="AO65" i="16" s="1"/>
  <c r="AP65" i="16" s="1"/>
  <c r="AQ66" i="16" s="1"/>
  <c r="AR66" i="16" s="1"/>
  <c r="AS67" i="16" s="1"/>
  <c r="AT67" i="16" s="1"/>
  <c r="AU67" i="16" s="1"/>
  <c r="AV68" i="16" s="1"/>
  <c r="AW68" i="16" s="1"/>
  <c r="AX69" i="16" s="1"/>
  <c r="AY69" i="16" s="1"/>
  <c r="AZ69" i="16" s="1"/>
  <c r="BA70" i="16" s="1"/>
  <c r="BB70" i="16" s="1"/>
  <c r="BC71" i="16" s="1"/>
  <c r="BD71" i="16" s="1"/>
  <c r="BE71" i="16" s="1"/>
  <c r="BF80" i="16" s="1"/>
  <c r="AG70" i="16"/>
  <c r="AH70" i="16" s="1"/>
  <c r="AI71" i="16" s="1"/>
  <c r="AJ71" i="16" s="1"/>
  <c r="AK71" i="16" s="1"/>
  <c r="AL72" i="16" s="1"/>
  <c r="AM72" i="16" s="1"/>
  <c r="AN73" i="16" s="1"/>
  <c r="AO73" i="16" s="1"/>
  <c r="AP73" i="16" s="1"/>
  <c r="AQ74" i="16" s="1"/>
  <c r="AR74" i="16" s="1"/>
  <c r="AS75" i="16" s="1"/>
  <c r="AT75" i="16" s="1"/>
  <c r="AU75" i="16" s="1"/>
  <c r="AV76" i="16" s="1"/>
  <c r="AW76" i="16" s="1"/>
  <c r="AX77" i="16" s="1"/>
  <c r="AY77" i="16" s="1"/>
  <c r="AZ77" i="16" s="1"/>
  <c r="BA78" i="16" s="1"/>
  <c r="BB78" i="16" s="1"/>
  <c r="BC79" i="16" s="1"/>
  <c r="BD79" i="16" s="1"/>
  <c r="BE79" i="16" s="1"/>
  <c r="BF88" i="16" s="1"/>
  <c r="AG71" i="16"/>
  <c r="AH71" i="16" s="1"/>
  <c r="AI72" i="16" s="1"/>
  <c r="AJ72" i="16" s="1"/>
  <c r="AK72" i="16" s="1"/>
  <c r="AL73" i="16" s="1"/>
  <c r="AM73" i="16" s="1"/>
  <c r="AN74" i="16" s="1"/>
  <c r="AO74" i="16" s="1"/>
  <c r="AP74" i="16" s="1"/>
  <c r="AQ75" i="16" s="1"/>
  <c r="AR75" i="16" s="1"/>
  <c r="AS76" i="16" s="1"/>
  <c r="AT76" i="16" s="1"/>
  <c r="AU76" i="16" s="1"/>
  <c r="AV77" i="16" s="1"/>
  <c r="AW77" i="16" s="1"/>
  <c r="AX78" i="16" s="1"/>
  <c r="AY78" i="16" s="1"/>
  <c r="AZ78" i="16" s="1"/>
  <c r="BA79" i="16" s="1"/>
  <c r="BB79" i="16" s="1"/>
  <c r="BC80" i="16" s="1"/>
  <c r="BD80" i="16" s="1"/>
  <c r="BE80" i="16" s="1"/>
  <c r="BF89" i="16" s="1"/>
  <c r="AG56" i="16"/>
  <c r="AH56" i="16" s="1"/>
  <c r="AI57" i="16" s="1"/>
  <c r="AJ57" i="16" s="1"/>
  <c r="AK57" i="16" s="1"/>
  <c r="AL58" i="16" s="1"/>
  <c r="AM58" i="16" s="1"/>
  <c r="AN59" i="16" s="1"/>
  <c r="AO59" i="16" s="1"/>
  <c r="AP59" i="16" s="1"/>
  <c r="AQ60" i="16" s="1"/>
  <c r="AR60" i="16" s="1"/>
  <c r="AS61" i="16" s="1"/>
  <c r="AT61" i="16" s="1"/>
  <c r="AU61" i="16" s="1"/>
  <c r="AV62" i="16" s="1"/>
  <c r="AW62" i="16" s="1"/>
  <c r="AX63" i="16" s="1"/>
  <c r="AY63" i="16" s="1"/>
  <c r="AZ63" i="16" s="1"/>
  <c r="BA64" i="16" s="1"/>
  <c r="BB64" i="16" s="1"/>
  <c r="BC65" i="16" s="1"/>
  <c r="BD65" i="16" s="1"/>
  <c r="BE65" i="16" s="1"/>
  <c r="BF74" i="16" s="1"/>
  <c r="EN44" i="16"/>
  <c r="EO44" i="16" s="1"/>
  <c r="EP44" i="16" s="1"/>
  <c r="EQ44" i="16" s="1"/>
  <c r="AG88" i="16"/>
  <c r="AH88" i="16" s="1"/>
  <c r="AI89" i="16" s="1"/>
  <c r="AJ89" i="16" s="1"/>
  <c r="AK89" i="16" s="1"/>
  <c r="AL90" i="16" s="1"/>
  <c r="AM90" i="16" s="1"/>
  <c r="AN91" i="16" s="1"/>
  <c r="AO91" i="16" s="1"/>
  <c r="AP91" i="16" s="1"/>
  <c r="AQ92" i="16" s="1"/>
  <c r="AR92" i="16" s="1"/>
  <c r="AS93" i="16" s="1"/>
  <c r="AT93" i="16" s="1"/>
  <c r="AU93" i="16" s="1"/>
  <c r="AV94" i="16" s="1"/>
  <c r="AW94" i="16" s="1"/>
  <c r="AX95" i="16" s="1"/>
  <c r="AY95" i="16" s="1"/>
  <c r="AZ95" i="16" s="1"/>
  <c r="BA96" i="16" s="1"/>
  <c r="BB96" i="16" s="1"/>
  <c r="BC97" i="16" s="1"/>
  <c r="BD97" i="16" s="1"/>
  <c r="BE97" i="16" s="1"/>
  <c r="BF106" i="16" s="1"/>
  <c r="AG68" i="16"/>
  <c r="AH68" i="16" s="1"/>
  <c r="AI69" i="16" s="1"/>
  <c r="AJ69" i="16" s="1"/>
  <c r="AK69" i="16" s="1"/>
  <c r="AL70" i="16" s="1"/>
  <c r="AM70" i="16" s="1"/>
  <c r="AN71" i="16" s="1"/>
  <c r="AO71" i="16" s="1"/>
  <c r="AP71" i="16" s="1"/>
  <c r="AQ72" i="16" s="1"/>
  <c r="AR72" i="16" s="1"/>
  <c r="AS73" i="16" s="1"/>
  <c r="AT73" i="16" s="1"/>
  <c r="AU73" i="16" s="1"/>
  <c r="AV74" i="16" s="1"/>
  <c r="AW74" i="16" s="1"/>
  <c r="AX75" i="16" s="1"/>
  <c r="AY75" i="16" s="1"/>
  <c r="AZ75" i="16" s="1"/>
  <c r="BA76" i="16" s="1"/>
  <c r="BB76" i="16" s="1"/>
  <c r="BC77" i="16" s="1"/>
  <c r="BD77" i="16" s="1"/>
  <c r="BE77" i="16" s="1"/>
  <c r="BF86" i="16" s="1"/>
  <c r="A77" i="16"/>
  <c r="C161" i="16" s="1"/>
  <c r="AG58" i="16"/>
  <c r="AH58" i="16" s="1"/>
  <c r="AI59" i="16" s="1"/>
  <c r="AJ59" i="16" s="1"/>
  <c r="AK59" i="16" s="1"/>
  <c r="AL60" i="16" s="1"/>
  <c r="AM60" i="16" s="1"/>
  <c r="AN61" i="16" s="1"/>
  <c r="AO61" i="16" s="1"/>
  <c r="AP61" i="16" s="1"/>
  <c r="AQ62" i="16" s="1"/>
  <c r="AR62" i="16" s="1"/>
  <c r="AS63" i="16" s="1"/>
  <c r="AT63" i="16" s="1"/>
  <c r="AU63" i="16" s="1"/>
  <c r="AV64" i="16" s="1"/>
  <c r="AW64" i="16" s="1"/>
  <c r="AX65" i="16" s="1"/>
  <c r="AY65" i="16" s="1"/>
  <c r="AZ65" i="16" s="1"/>
  <c r="BA66" i="16" s="1"/>
  <c r="BB66" i="16" s="1"/>
  <c r="BC67" i="16" s="1"/>
  <c r="BD67" i="16" s="1"/>
  <c r="BE67" i="16" s="1"/>
  <c r="BF76" i="16" s="1"/>
  <c r="C71" i="16"/>
  <c r="D71" i="16" s="1"/>
  <c r="E72" i="16" s="1"/>
  <c r="F72" i="16" s="1"/>
  <c r="G72" i="16" s="1"/>
  <c r="H73" i="16" s="1"/>
  <c r="I73" i="16" s="1"/>
  <c r="J74" i="16" s="1"/>
  <c r="C75" i="16"/>
  <c r="C147" i="16"/>
  <c r="D147" i="16" s="1"/>
  <c r="E148" i="16" s="1"/>
  <c r="F148" i="16" s="1"/>
  <c r="G148" i="16" s="1"/>
  <c r="H149" i="16" s="1"/>
  <c r="I149" i="16" s="1"/>
  <c r="J150" i="16" s="1"/>
  <c r="K150" i="16" s="1"/>
  <c r="L150" i="16" s="1"/>
  <c r="M151" i="16" s="1"/>
  <c r="N151" i="16" s="1"/>
  <c r="O152" i="16" s="1"/>
  <c r="P152" i="16" s="1"/>
  <c r="Q152" i="16" s="1"/>
  <c r="R153" i="16" s="1"/>
  <c r="S153" i="16" s="1"/>
  <c r="T154" i="16" s="1"/>
  <c r="U154" i="16" s="1"/>
  <c r="V154" i="16" s="1"/>
  <c r="W155" i="16" s="1"/>
  <c r="X155" i="16" s="1"/>
  <c r="Y156" i="16" s="1"/>
  <c r="Z156" i="16" s="1"/>
  <c r="AA156" i="16" s="1"/>
  <c r="AB157" i="16" s="1"/>
  <c r="AC157" i="16" s="1"/>
  <c r="AD158" i="16" s="1"/>
  <c r="AE158" i="16" s="1"/>
  <c r="AF158" i="16" s="1"/>
  <c r="AG159" i="16" s="1"/>
  <c r="AH159" i="16" s="1"/>
  <c r="AI160" i="16" s="1"/>
  <c r="AJ160" i="16" s="1"/>
  <c r="AK160" i="16" s="1"/>
  <c r="AL161" i="16" s="1"/>
  <c r="AM161" i="16" s="1"/>
  <c r="AN162" i="16" s="1"/>
  <c r="AO162" i="16" s="1"/>
  <c r="AP162" i="16" s="1"/>
  <c r="AQ163" i="16" s="1"/>
  <c r="AR163" i="16" s="1"/>
  <c r="AS164" i="16" s="1"/>
  <c r="AT164" i="16" s="1"/>
  <c r="AU164" i="16" s="1"/>
  <c r="AV165" i="16" s="1"/>
  <c r="AW165" i="16" s="1"/>
  <c r="AX166" i="16" s="1"/>
  <c r="AY166" i="16" s="1"/>
  <c r="AZ166" i="16" s="1"/>
  <c r="BA167" i="16" s="1"/>
  <c r="BB167" i="16" s="1"/>
  <c r="CW99" i="16"/>
  <c r="CX99" i="16" s="1"/>
  <c r="CY100" i="16" s="1"/>
  <c r="CZ100" i="16" s="1"/>
  <c r="DA101" i="16" s="1"/>
  <c r="DB101" i="16" s="1"/>
  <c r="DC101" i="16" s="1"/>
  <c r="DD102" i="16" s="1"/>
  <c r="DE102" i="16" s="1"/>
  <c r="DF103" i="16" s="1"/>
  <c r="DG103" i="16" s="1"/>
  <c r="DH103" i="16" s="1"/>
  <c r="DI104" i="16" s="1"/>
  <c r="DJ104" i="16" s="1"/>
  <c r="DK105" i="16" s="1"/>
  <c r="DL105" i="16" s="1"/>
  <c r="DM105" i="16" s="1"/>
  <c r="DN106" i="16" s="1"/>
  <c r="DO106" i="16" s="1"/>
  <c r="DP107" i="16" s="1"/>
  <c r="DQ107" i="16" s="1"/>
  <c r="DR107" i="16" s="1"/>
  <c r="DS108" i="16" s="1"/>
  <c r="DT108" i="16" s="1"/>
  <c r="DU109" i="16" s="1"/>
  <c r="DV109" i="16" s="1"/>
  <c r="DW109" i="16" s="1"/>
  <c r="DX110" i="16" s="1"/>
  <c r="DY110" i="16" s="1"/>
  <c r="DZ111" i="16" s="1"/>
  <c r="EA111" i="16" s="1"/>
  <c r="EB111" i="16" s="1"/>
  <c r="EC112" i="16" s="1"/>
  <c r="ED112" i="16" s="1"/>
  <c r="EN50" i="16"/>
  <c r="EO50" i="16" s="1"/>
  <c r="EP50" i="16" s="1"/>
  <c r="EQ50" i="16" s="1"/>
  <c r="EN45" i="16"/>
  <c r="EO45" i="16" s="1"/>
  <c r="EP45" i="16" s="1"/>
  <c r="EQ45" i="16" s="1"/>
  <c r="EN46" i="16"/>
  <c r="EO46" i="16" s="1"/>
  <c r="EP46" i="16" s="1"/>
  <c r="EQ46" i="16" s="1"/>
  <c r="AG67" i="16"/>
  <c r="AH67" i="16" s="1"/>
  <c r="AI68" i="16" s="1"/>
  <c r="AJ68" i="16" s="1"/>
  <c r="AK68" i="16" s="1"/>
  <c r="AL69" i="16" s="1"/>
  <c r="AM69" i="16" s="1"/>
  <c r="AN70" i="16" s="1"/>
  <c r="AO70" i="16" s="1"/>
  <c r="AP70" i="16" s="1"/>
  <c r="AQ71" i="16" s="1"/>
  <c r="AR71" i="16" s="1"/>
  <c r="AS72" i="16" s="1"/>
  <c r="AT72" i="16" s="1"/>
  <c r="AU72" i="16" s="1"/>
  <c r="AV73" i="16" s="1"/>
  <c r="AW73" i="16" s="1"/>
  <c r="AX74" i="16" s="1"/>
  <c r="AY74" i="16" s="1"/>
  <c r="AZ74" i="16" s="1"/>
  <c r="BA75" i="16" s="1"/>
  <c r="BB75" i="16" s="1"/>
  <c r="BC76" i="16" s="1"/>
  <c r="BD76" i="16" s="1"/>
  <c r="BE76" i="16" s="1"/>
  <c r="BF85" i="16" s="1"/>
  <c r="AG54" i="16"/>
  <c r="AH54" i="16" s="1"/>
  <c r="AI55" i="16" s="1"/>
  <c r="AJ55" i="16" s="1"/>
  <c r="AK55" i="16" s="1"/>
  <c r="AL56" i="16" s="1"/>
  <c r="AM56" i="16" s="1"/>
  <c r="AN57" i="16" s="1"/>
  <c r="AO57" i="16" s="1"/>
  <c r="AP57" i="16" s="1"/>
  <c r="AQ58" i="16" s="1"/>
  <c r="AR58" i="16" s="1"/>
  <c r="AS59" i="16" s="1"/>
  <c r="AT59" i="16" s="1"/>
  <c r="AU59" i="16" s="1"/>
  <c r="AV60" i="16" s="1"/>
  <c r="AW60" i="16" s="1"/>
  <c r="AX61" i="16" s="1"/>
  <c r="AY61" i="16" s="1"/>
  <c r="AZ61" i="16" s="1"/>
  <c r="BA62" i="16" s="1"/>
  <c r="BB62" i="16" s="1"/>
  <c r="BC63" i="16" s="1"/>
  <c r="BD63" i="16" s="1"/>
  <c r="BE63" i="16" s="1"/>
  <c r="BF72" i="16" s="1"/>
  <c r="AG74" i="16"/>
  <c r="AH74" i="16" s="1"/>
  <c r="AI75" i="16" s="1"/>
  <c r="AJ75" i="16" s="1"/>
  <c r="AK75" i="16" s="1"/>
  <c r="AL76" i="16" s="1"/>
  <c r="AM76" i="16" s="1"/>
  <c r="AN77" i="16" s="1"/>
  <c r="AO77" i="16" s="1"/>
  <c r="AP77" i="16" s="1"/>
  <c r="AQ78" i="16" s="1"/>
  <c r="AR78" i="16" s="1"/>
  <c r="AS79" i="16" s="1"/>
  <c r="AT79" i="16" s="1"/>
  <c r="AU79" i="16" s="1"/>
  <c r="AV80" i="16" s="1"/>
  <c r="AW80" i="16" s="1"/>
  <c r="AX81" i="16" s="1"/>
  <c r="AY81" i="16" s="1"/>
  <c r="AZ81" i="16" s="1"/>
  <c r="BA82" i="16" s="1"/>
  <c r="BB82" i="16" s="1"/>
  <c r="BC83" i="16" s="1"/>
  <c r="BD83" i="16" s="1"/>
  <c r="BE83" i="16" s="1"/>
  <c r="BF92" i="16" s="1"/>
  <c r="AG53" i="16"/>
  <c r="AH53" i="16" s="1"/>
  <c r="AI54" i="16" s="1"/>
  <c r="AJ54" i="16" s="1"/>
  <c r="AK54" i="16" s="1"/>
  <c r="AL55" i="16" s="1"/>
  <c r="AM55" i="16" s="1"/>
  <c r="AN56" i="16" s="1"/>
  <c r="AO56" i="16" s="1"/>
  <c r="AP56" i="16" s="1"/>
  <c r="AQ57" i="16" s="1"/>
  <c r="AR57" i="16" s="1"/>
  <c r="AS58" i="16" s="1"/>
  <c r="AT58" i="16" s="1"/>
  <c r="AU58" i="16" s="1"/>
  <c r="AV59" i="16" s="1"/>
  <c r="AW59" i="16" s="1"/>
  <c r="AX60" i="16" s="1"/>
  <c r="AY60" i="16" s="1"/>
  <c r="AZ60" i="16" s="1"/>
  <c r="BA61" i="16" s="1"/>
  <c r="BB61" i="16" s="1"/>
  <c r="BC62" i="16" s="1"/>
  <c r="BD62" i="16" s="1"/>
  <c r="BE62" i="16" s="1"/>
  <c r="BF71" i="16" s="1"/>
  <c r="ES52" i="16"/>
  <c r="ET52" i="16" s="1"/>
  <c r="EU52" i="16" s="1"/>
  <c r="EV52" i="16" s="1"/>
  <c r="C152" i="16"/>
  <c r="D152" i="16" s="1"/>
  <c r="E153" i="16" s="1"/>
  <c r="F153" i="16" s="1"/>
  <c r="G153" i="16" s="1"/>
  <c r="H154" i="16" s="1"/>
  <c r="I154" i="16" s="1"/>
  <c r="J155" i="16" s="1"/>
  <c r="K155" i="16" s="1"/>
  <c r="L155" i="16" s="1"/>
  <c r="M156" i="16" s="1"/>
  <c r="N156" i="16" s="1"/>
  <c r="O157" i="16" s="1"/>
  <c r="P157" i="16" s="1"/>
  <c r="Q157" i="16" s="1"/>
  <c r="R158" i="16" s="1"/>
  <c r="S158" i="16" s="1"/>
  <c r="T159" i="16" s="1"/>
  <c r="U159" i="16" s="1"/>
  <c r="V159" i="16" s="1"/>
  <c r="W160" i="16" s="1"/>
  <c r="X160" i="16" s="1"/>
  <c r="Y161" i="16" s="1"/>
  <c r="Z161" i="16" s="1"/>
  <c r="AA161" i="16" s="1"/>
  <c r="AB162" i="16" s="1"/>
  <c r="AC162" i="16" s="1"/>
  <c r="AD163" i="16" s="1"/>
  <c r="AE163" i="16" s="1"/>
  <c r="AF163" i="16" s="1"/>
  <c r="AG164" i="16" s="1"/>
  <c r="AH164" i="16" s="1"/>
  <c r="AI165" i="16" s="1"/>
  <c r="AJ165" i="16" s="1"/>
  <c r="AK165" i="16" s="1"/>
  <c r="AL166" i="16" s="1"/>
  <c r="AM166" i="16" s="1"/>
  <c r="AN167" i="16" s="1"/>
  <c r="AO167" i="16" s="1"/>
  <c r="AP167" i="16" s="1"/>
  <c r="EN63" i="16"/>
  <c r="EO63" i="16" s="1"/>
  <c r="EP63" i="16" s="1"/>
  <c r="EQ63" i="16" s="1"/>
  <c r="EO51" i="16"/>
  <c r="EP51" i="16" s="1"/>
  <c r="EN47" i="16"/>
  <c r="EO47" i="16" s="1"/>
  <c r="EP47" i="16" s="1"/>
  <c r="EQ47" i="16" s="1"/>
  <c r="CI130" i="16"/>
  <c r="EL43" i="16"/>
  <c r="D67" i="16"/>
  <c r="E68" i="16" s="1"/>
  <c r="F68" i="16" s="1"/>
  <c r="G68" i="16" s="1"/>
  <c r="H69" i="16" s="1"/>
  <c r="I69" i="16" s="1"/>
  <c r="J70" i="16" s="1"/>
  <c r="K70" i="16" s="1"/>
  <c r="L70" i="16" s="1"/>
  <c r="M71" i="16" s="1"/>
  <c r="N71" i="16" s="1"/>
  <c r="O72" i="16" s="1"/>
  <c r="P72" i="16" s="1"/>
  <c r="Q72" i="16" s="1"/>
  <c r="R73" i="16" s="1"/>
  <c r="S73" i="16" s="1"/>
  <c r="T74" i="16" s="1"/>
  <c r="U74" i="16" s="1"/>
  <c r="V74" i="16" s="1"/>
  <c r="W75" i="16" s="1"/>
  <c r="X75" i="16" s="1"/>
  <c r="Y76" i="16" s="1"/>
  <c r="Z76" i="16" s="1"/>
  <c r="AA76" i="16" s="1"/>
  <c r="AB77" i="16" s="1"/>
  <c r="AC77" i="16" s="1"/>
  <c r="AD78" i="16" s="1"/>
  <c r="AE78" i="16" s="1"/>
  <c r="AF78" i="16" s="1"/>
  <c r="D69" i="16"/>
  <c r="E70" i="16" s="1"/>
  <c r="F70" i="16" s="1"/>
  <c r="G70" i="16" s="1"/>
  <c r="H71" i="16" s="1"/>
  <c r="I71" i="16" s="1"/>
  <c r="J72" i="16" s="1"/>
  <c r="K72" i="16" s="1"/>
  <c r="L72" i="16" s="1"/>
  <c r="M73" i="16" s="1"/>
  <c r="N73" i="16" s="1"/>
  <c r="O74" i="16" s="1"/>
  <c r="P74" i="16" s="1"/>
  <c r="Q74" i="16" s="1"/>
  <c r="R75" i="16" s="1"/>
  <c r="S75" i="16" s="1"/>
  <c r="T76" i="16" s="1"/>
  <c r="U76" i="16" s="1"/>
  <c r="V76" i="16" s="1"/>
  <c r="W77" i="16" s="1"/>
  <c r="X77" i="16" s="1"/>
  <c r="Y78" i="16" s="1"/>
  <c r="Z78" i="16" s="1"/>
  <c r="AA78" i="16" s="1"/>
  <c r="AB79" i="16" s="1"/>
  <c r="AC79" i="16" s="1"/>
  <c r="AD80" i="16" s="1"/>
  <c r="AE80" i="16" s="1"/>
  <c r="AF80" i="16" s="1"/>
  <c r="EL50" i="16"/>
  <c r="D145" i="16"/>
  <c r="E146" i="16" s="1"/>
  <c r="F146" i="16" s="1"/>
  <c r="G146" i="16" s="1"/>
  <c r="H147" i="16" s="1"/>
  <c r="I147" i="16" s="1"/>
  <c r="J148" i="16" s="1"/>
  <c r="K148" i="16" s="1"/>
  <c r="L148" i="16" s="1"/>
  <c r="M149" i="16" s="1"/>
  <c r="N149" i="16" s="1"/>
  <c r="O150" i="16" s="1"/>
  <c r="P150" i="16" s="1"/>
  <c r="Q150" i="16" s="1"/>
  <c r="R151" i="16" s="1"/>
  <c r="S151" i="16" s="1"/>
  <c r="T152" i="16" s="1"/>
  <c r="U152" i="16" s="1"/>
  <c r="V152" i="16" s="1"/>
  <c r="W153" i="16" s="1"/>
  <c r="X153" i="16" s="1"/>
  <c r="Y154" i="16" s="1"/>
  <c r="Z154" i="16" s="1"/>
  <c r="AA154" i="16" s="1"/>
  <c r="AB155" i="16" s="1"/>
  <c r="AC155" i="16" s="1"/>
  <c r="AD156" i="16" s="1"/>
  <c r="AE156" i="16" s="1"/>
  <c r="AF156" i="16" s="1"/>
  <c r="AG157" i="16" s="1"/>
  <c r="AH157" i="16" s="1"/>
  <c r="AI158" i="16" s="1"/>
  <c r="AJ158" i="16" s="1"/>
  <c r="AK158" i="16" s="1"/>
  <c r="AL159" i="16" s="1"/>
  <c r="AM159" i="16" s="1"/>
  <c r="AN160" i="16" s="1"/>
  <c r="AO160" i="16" s="1"/>
  <c r="AP160" i="16" s="1"/>
  <c r="AQ161" i="16" s="1"/>
  <c r="AR161" i="16" s="1"/>
  <c r="AS162" i="16" s="1"/>
  <c r="AT162" i="16" s="1"/>
  <c r="AU162" i="16" s="1"/>
  <c r="AV163" i="16" s="1"/>
  <c r="AW163" i="16" s="1"/>
  <c r="AX164" i="16" s="1"/>
  <c r="AY164" i="16" s="1"/>
  <c r="AZ164" i="16" s="1"/>
  <c r="BA165" i="16" s="1"/>
  <c r="BB165" i="16" s="1"/>
  <c r="BC166" i="16" s="1"/>
  <c r="BD166" i="16" s="1"/>
  <c r="BE166" i="16" s="1"/>
  <c r="D66" i="16"/>
  <c r="E67" i="16" s="1"/>
  <c r="F67" i="16" s="1"/>
  <c r="G67" i="16" s="1"/>
  <c r="H68" i="16" s="1"/>
  <c r="I68" i="16" s="1"/>
  <c r="J69" i="16" s="1"/>
  <c r="K69" i="16" s="1"/>
  <c r="L69" i="16" s="1"/>
  <c r="M70" i="16" s="1"/>
  <c r="N70" i="16" s="1"/>
  <c r="O71" i="16" s="1"/>
  <c r="P71" i="16" s="1"/>
  <c r="Q71" i="16" s="1"/>
  <c r="R72" i="16" s="1"/>
  <c r="S72" i="16" s="1"/>
  <c r="T73" i="16" s="1"/>
  <c r="U73" i="16" s="1"/>
  <c r="V73" i="16" s="1"/>
  <c r="W74" i="16" s="1"/>
  <c r="X74" i="16" s="1"/>
  <c r="Y75" i="16" s="1"/>
  <c r="Z75" i="16" s="1"/>
  <c r="AA75" i="16" s="1"/>
  <c r="AB76" i="16" s="1"/>
  <c r="AC76" i="16" s="1"/>
  <c r="AD77" i="16" s="1"/>
  <c r="AE77" i="16" s="1"/>
  <c r="AF77" i="16" s="1"/>
  <c r="D146" i="16"/>
  <c r="E147" i="16" s="1"/>
  <c r="F147" i="16" s="1"/>
  <c r="G147" i="16" s="1"/>
  <c r="H148" i="16" s="1"/>
  <c r="I148" i="16" s="1"/>
  <c r="J149" i="16" s="1"/>
  <c r="K149" i="16" s="1"/>
  <c r="L149" i="16" s="1"/>
  <c r="M150" i="16" s="1"/>
  <c r="N150" i="16" s="1"/>
  <c r="O151" i="16" s="1"/>
  <c r="P151" i="16" s="1"/>
  <c r="Q151" i="16" s="1"/>
  <c r="R152" i="16" s="1"/>
  <c r="S152" i="16" s="1"/>
  <c r="T153" i="16" s="1"/>
  <c r="U153" i="16" s="1"/>
  <c r="V153" i="16" s="1"/>
  <c r="W154" i="16" s="1"/>
  <c r="X154" i="16" s="1"/>
  <c r="Y155" i="16" s="1"/>
  <c r="Z155" i="16" s="1"/>
  <c r="AA155" i="16" s="1"/>
  <c r="AB156" i="16" s="1"/>
  <c r="AC156" i="16" s="1"/>
  <c r="AD157" i="16" s="1"/>
  <c r="AE157" i="16" s="1"/>
  <c r="AF157" i="16" s="1"/>
  <c r="AG158" i="16" s="1"/>
  <c r="AH158" i="16" s="1"/>
  <c r="AI159" i="16" s="1"/>
  <c r="AJ159" i="16" s="1"/>
  <c r="AK159" i="16" s="1"/>
  <c r="AL160" i="16" s="1"/>
  <c r="AM160" i="16" s="1"/>
  <c r="AN161" i="16" s="1"/>
  <c r="AO161" i="16" s="1"/>
  <c r="AP161" i="16" s="1"/>
  <c r="AQ162" i="16" s="1"/>
  <c r="AR162" i="16" s="1"/>
  <c r="AS163" i="16" s="1"/>
  <c r="AT163" i="16" s="1"/>
  <c r="AU163" i="16" s="1"/>
  <c r="AV164" i="16" s="1"/>
  <c r="AW164" i="16" s="1"/>
  <c r="AX165" i="16" s="1"/>
  <c r="AY165" i="16" s="1"/>
  <c r="AZ165" i="16" s="1"/>
  <c r="BA166" i="16" s="1"/>
  <c r="BB166" i="16" s="1"/>
  <c r="BC167" i="16" s="1"/>
  <c r="BD167" i="16" s="1"/>
  <c r="BE167" i="16" s="1"/>
  <c r="I143" i="16"/>
  <c r="J144" i="16" s="1"/>
  <c r="K144" i="16" s="1"/>
  <c r="L144" i="16" s="1"/>
  <c r="M145" i="16" s="1"/>
  <c r="N145" i="16" s="1"/>
  <c r="O146" i="16" s="1"/>
  <c r="P146" i="16" s="1"/>
  <c r="Q146" i="16" s="1"/>
  <c r="R147" i="16" s="1"/>
  <c r="S147" i="16" s="1"/>
  <c r="T148" i="16" s="1"/>
  <c r="U148" i="16" s="1"/>
  <c r="V148" i="16" s="1"/>
  <c r="W149" i="16" s="1"/>
  <c r="X149" i="16" s="1"/>
  <c r="Y150" i="16" s="1"/>
  <c r="Z150" i="16" s="1"/>
  <c r="AA150" i="16" s="1"/>
  <c r="AB151" i="16" s="1"/>
  <c r="AC151" i="16" s="1"/>
  <c r="AD152" i="16" s="1"/>
  <c r="AE152" i="16" s="1"/>
  <c r="AF152" i="16" s="1"/>
  <c r="AG153" i="16" s="1"/>
  <c r="AH153" i="16" s="1"/>
  <c r="AI154" i="16" s="1"/>
  <c r="AJ154" i="16" s="1"/>
  <c r="AK154" i="16" s="1"/>
  <c r="AL155" i="16" s="1"/>
  <c r="AM155" i="16" s="1"/>
  <c r="AN156" i="16" s="1"/>
  <c r="AO156" i="16" s="1"/>
  <c r="AP156" i="16" s="1"/>
  <c r="AQ157" i="16" s="1"/>
  <c r="AR157" i="16" s="1"/>
  <c r="AS158" i="16" s="1"/>
  <c r="AT158" i="16" s="1"/>
  <c r="AU158" i="16" s="1"/>
  <c r="AV159" i="16" s="1"/>
  <c r="AW159" i="16" s="1"/>
  <c r="AX160" i="16" s="1"/>
  <c r="AY160" i="16" s="1"/>
  <c r="AZ160" i="16" s="1"/>
  <c r="BA161" i="16" s="1"/>
  <c r="BB161" i="16" s="1"/>
  <c r="BC162" i="16" s="1"/>
  <c r="BD162" i="16" s="1"/>
  <c r="BE162" i="16" s="1"/>
  <c r="BF158" i="16"/>
  <c r="BG158" i="16" s="1"/>
  <c r="BH159" i="16" s="1"/>
  <c r="BI159" i="16" s="1"/>
  <c r="BJ159" i="16" s="1"/>
  <c r="BK160" i="16" s="1"/>
  <c r="BL160" i="16" s="1"/>
  <c r="BM161" i="16" s="1"/>
  <c r="BN161" i="16" s="1"/>
  <c r="BO161" i="16" s="1"/>
  <c r="BP162" i="16" s="1"/>
  <c r="BQ162" i="16" s="1"/>
  <c r="BR163" i="16" s="1"/>
  <c r="BS163" i="16" s="1"/>
  <c r="BT163" i="16" s="1"/>
  <c r="BU164" i="16" s="1"/>
  <c r="BV164" i="16" s="1"/>
  <c r="BW165" i="16" s="1"/>
  <c r="BX165" i="16" s="1"/>
  <c r="BY165" i="16" s="1"/>
  <c r="BZ166" i="16" s="1"/>
  <c r="CA166" i="16" s="1"/>
  <c r="CB167" i="16" s="1"/>
  <c r="CC167" i="16" s="1"/>
  <c r="CD167" i="16" s="1"/>
  <c r="BF150" i="16"/>
  <c r="BG150" i="16" s="1"/>
  <c r="BH151" i="16" s="1"/>
  <c r="BI151" i="16" s="1"/>
  <c r="BJ151" i="16" s="1"/>
  <c r="BK152" i="16" s="1"/>
  <c r="BL152" i="16" s="1"/>
  <c r="BM153" i="16" s="1"/>
  <c r="BN153" i="16" s="1"/>
  <c r="BO153" i="16" s="1"/>
  <c r="BP154" i="16" s="1"/>
  <c r="BQ154" i="16" s="1"/>
  <c r="BR155" i="16" s="1"/>
  <c r="BS155" i="16" s="1"/>
  <c r="BT155" i="16" s="1"/>
  <c r="BU156" i="16" s="1"/>
  <c r="BV156" i="16" s="1"/>
  <c r="BW157" i="16" s="1"/>
  <c r="BX157" i="16" s="1"/>
  <c r="BY157" i="16" s="1"/>
  <c r="BZ158" i="16" s="1"/>
  <c r="CA158" i="16" s="1"/>
  <c r="CB159" i="16" s="1"/>
  <c r="CC159" i="16" s="1"/>
  <c r="CD159" i="16" s="1"/>
  <c r="CE160" i="16" s="1"/>
  <c r="CF160" i="16" s="1"/>
  <c r="CG161" i="16" s="1"/>
  <c r="CH161" i="16" s="1"/>
  <c r="D74" i="16"/>
  <c r="E75" i="16" s="1"/>
  <c r="F75" i="16" s="1"/>
  <c r="G75" i="16" s="1"/>
  <c r="H76" i="16" s="1"/>
  <c r="I76" i="16" s="1"/>
  <c r="J77" i="16" s="1"/>
  <c r="K77" i="16" s="1"/>
  <c r="L77" i="16" s="1"/>
  <c r="M78" i="16" s="1"/>
  <c r="N78" i="16" s="1"/>
  <c r="O79" i="16" s="1"/>
  <c r="P79" i="16" s="1"/>
  <c r="Q79" i="16" s="1"/>
  <c r="R80" i="16" s="1"/>
  <c r="S80" i="16" s="1"/>
  <c r="T81" i="16" s="1"/>
  <c r="U81" i="16" s="1"/>
  <c r="V81" i="16" s="1"/>
  <c r="W82" i="16" s="1"/>
  <c r="X82" i="16" s="1"/>
  <c r="Y83" i="16" s="1"/>
  <c r="Z83" i="16" s="1"/>
  <c r="AA83" i="16" s="1"/>
  <c r="AB84" i="16" s="1"/>
  <c r="AC84" i="16" s="1"/>
  <c r="AD85" i="16" s="1"/>
  <c r="AE85" i="16" s="1"/>
  <c r="AF85" i="16" s="1"/>
  <c r="D72" i="16"/>
  <c r="E73" i="16" s="1"/>
  <c r="F73" i="16" s="1"/>
  <c r="G73" i="16" s="1"/>
  <c r="H74" i="16" s="1"/>
  <c r="I74" i="16" s="1"/>
  <c r="J75" i="16" s="1"/>
  <c r="K75" i="16" s="1"/>
  <c r="L75" i="16" s="1"/>
  <c r="M76" i="16" s="1"/>
  <c r="N76" i="16" s="1"/>
  <c r="O77" i="16" s="1"/>
  <c r="P77" i="16" s="1"/>
  <c r="Q77" i="16" s="1"/>
  <c r="R78" i="16" s="1"/>
  <c r="S78" i="16" s="1"/>
  <c r="T79" i="16" s="1"/>
  <c r="U79" i="16" s="1"/>
  <c r="V79" i="16" s="1"/>
  <c r="W80" i="16" s="1"/>
  <c r="X80" i="16" s="1"/>
  <c r="Y81" i="16" s="1"/>
  <c r="Z81" i="16" s="1"/>
  <c r="AA81" i="16" s="1"/>
  <c r="AB82" i="16" s="1"/>
  <c r="AC82" i="16" s="1"/>
  <c r="AD83" i="16" s="1"/>
  <c r="AE83" i="16" s="1"/>
  <c r="AF83" i="16" s="1"/>
  <c r="D151" i="16"/>
  <c r="E152" i="16" s="1"/>
  <c r="F152" i="16" s="1"/>
  <c r="G152" i="16" s="1"/>
  <c r="H153" i="16" s="1"/>
  <c r="I153" i="16" s="1"/>
  <c r="J154" i="16" s="1"/>
  <c r="K154" i="16" s="1"/>
  <c r="L154" i="16" s="1"/>
  <c r="M155" i="16" s="1"/>
  <c r="N155" i="16" s="1"/>
  <c r="O156" i="16" s="1"/>
  <c r="P156" i="16" s="1"/>
  <c r="Q156" i="16" s="1"/>
  <c r="R157" i="16" s="1"/>
  <c r="S157" i="16" s="1"/>
  <c r="T158" i="16" s="1"/>
  <c r="U158" i="16" s="1"/>
  <c r="V158" i="16" s="1"/>
  <c r="W159" i="16" s="1"/>
  <c r="X159" i="16" s="1"/>
  <c r="Y160" i="16" s="1"/>
  <c r="Z160" i="16" s="1"/>
  <c r="AA160" i="16" s="1"/>
  <c r="AB161" i="16" s="1"/>
  <c r="AC161" i="16" s="1"/>
  <c r="AD162" i="16" s="1"/>
  <c r="AE162" i="16" s="1"/>
  <c r="AF162" i="16" s="1"/>
  <c r="AG163" i="16" s="1"/>
  <c r="AH163" i="16" s="1"/>
  <c r="AI164" i="16" s="1"/>
  <c r="AJ164" i="16" s="1"/>
  <c r="AK164" i="16" s="1"/>
  <c r="AL165" i="16" s="1"/>
  <c r="AM165" i="16" s="1"/>
  <c r="AN166" i="16" s="1"/>
  <c r="AO166" i="16" s="1"/>
  <c r="AP166" i="16" s="1"/>
  <c r="AQ167" i="16" s="1"/>
  <c r="AR167" i="16" s="1"/>
  <c r="CI126" i="16"/>
  <c r="BF163" i="16"/>
  <c r="BG163" i="16" s="1"/>
  <c r="BH164" i="16" s="1"/>
  <c r="BI164" i="16" s="1"/>
  <c r="BJ164" i="16" s="1"/>
  <c r="BK165" i="16" s="1"/>
  <c r="BL165" i="16" s="1"/>
  <c r="BM166" i="16" s="1"/>
  <c r="BN166" i="16" s="1"/>
  <c r="BO166" i="16" s="1"/>
  <c r="BP167" i="16" s="1"/>
  <c r="BQ167" i="16" s="1"/>
  <c r="BF155" i="16"/>
  <c r="BG155" i="16" s="1"/>
  <c r="BH156" i="16" s="1"/>
  <c r="BI156" i="16" s="1"/>
  <c r="BJ156" i="16" s="1"/>
  <c r="BK157" i="16" s="1"/>
  <c r="BL157" i="16" s="1"/>
  <c r="BM158" i="16" s="1"/>
  <c r="BN158" i="16" s="1"/>
  <c r="BO158" i="16" s="1"/>
  <c r="BP159" i="16" s="1"/>
  <c r="BQ159" i="16" s="1"/>
  <c r="BR160" i="16" s="1"/>
  <c r="BS160" i="16" s="1"/>
  <c r="BT160" i="16" s="1"/>
  <c r="BU161" i="16" s="1"/>
  <c r="BV161" i="16" s="1"/>
  <c r="BW162" i="16" s="1"/>
  <c r="BX162" i="16" s="1"/>
  <c r="BY162" i="16" s="1"/>
  <c r="BZ163" i="16" s="1"/>
  <c r="CA163" i="16" s="1"/>
  <c r="CB164" i="16" s="1"/>
  <c r="CC164" i="16" s="1"/>
  <c r="CD164" i="16" s="1"/>
  <c r="CE165" i="16" s="1"/>
  <c r="CF165" i="16" s="1"/>
  <c r="CG166" i="16" s="1"/>
  <c r="CH166" i="16" s="1"/>
  <c r="CI124" i="16"/>
  <c r="C100" i="16"/>
  <c r="C19" i="16"/>
  <c r="CI123" i="16"/>
  <c r="CI128" i="16"/>
  <c r="CI125" i="16"/>
  <c r="BF149" i="16"/>
  <c r="BG149" i="16" s="1"/>
  <c r="BH150" i="16" s="1"/>
  <c r="BI150" i="16" s="1"/>
  <c r="BJ150" i="16" s="1"/>
  <c r="BK151" i="16" s="1"/>
  <c r="BL151" i="16" s="1"/>
  <c r="BM152" i="16" s="1"/>
  <c r="BN152" i="16" s="1"/>
  <c r="BO152" i="16" s="1"/>
  <c r="BP153" i="16" s="1"/>
  <c r="BQ153" i="16" s="1"/>
  <c r="BR154" i="16" s="1"/>
  <c r="BS154" i="16" s="1"/>
  <c r="BT154" i="16" s="1"/>
  <c r="BU155" i="16" s="1"/>
  <c r="BV155" i="16" s="1"/>
  <c r="BW156" i="16" s="1"/>
  <c r="BX156" i="16" s="1"/>
  <c r="BY156" i="16" s="1"/>
  <c r="BZ157" i="16" s="1"/>
  <c r="CA157" i="16" s="1"/>
  <c r="CB158" i="16" s="1"/>
  <c r="CC158" i="16" s="1"/>
  <c r="CD158" i="16" s="1"/>
  <c r="CE159" i="16" s="1"/>
  <c r="CF159" i="16" s="1"/>
  <c r="CG160" i="16" s="1"/>
  <c r="CH160" i="16" s="1"/>
  <c r="BF157" i="16"/>
  <c r="BG157" i="16" s="1"/>
  <c r="BH158" i="16" s="1"/>
  <c r="BI158" i="16" s="1"/>
  <c r="BJ158" i="16" s="1"/>
  <c r="BK159" i="16" s="1"/>
  <c r="BL159" i="16" s="1"/>
  <c r="BM160" i="16" s="1"/>
  <c r="BN160" i="16" s="1"/>
  <c r="BO160" i="16" s="1"/>
  <c r="BP161" i="16" s="1"/>
  <c r="BQ161" i="16" s="1"/>
  <c r="BR162" i="16" s="1"/>
  <c r="BS162" i="16" s="1"/>
  <c r="BT162" i="16" s="1"/>
  <c r="BU163" i="16" s="1"/>
  <c r="BV163" i="16" s="1"/>
  <c r="BW164" i="16" s="1"/>
  <c r="BX164" i="16" s="1"/>
  <c r="BY164" i="16" s="1"/>
  <c r="BZ165" i="16" s="1"/>
  <c r="CA165" i="16" s="1"/>
  <c r="CB166" i="16" s="1"/>
  <c r="CC166" i="16" s="1"/>
  <c r="CD166" i="16" s="1"/>
  <c r="CE167" i="16" s="1"/>
  <c r="CF167" i="16" s="1"/>
  <c r="EL46" i="16"/>
  <c r="BF162" i="16"/>
  <c r="BG162" i="16" s="1"/>
  <c r="BH163" i="16" s="1"/>
  <c r="BI163" i="16" s="1"/>
  <c r="BJ163" i="16" s="1"/>
  <c r="BK164" i="16" s="1"/>
  <c r="BL164" i="16" s="1"/>
  <c r="BM165" i="16" s="1"/>
  <c r="BN165" i="16" s="1"/>
  <c r="BO165" i="16" s="1"/>
  <c r="BP166" i="16" s="1"/>
  <c r="BQ166" i="16" s="1"/>
  <c r="BR167" i="16" s="1"/>
  <c r="BS167" i="16" s="1"/>
  <c r="BT167" i="16" s="1"/>
  <c r="BF154" i="16"/>
  <c r="BG154" i="16" s="1"/>
  <c r="BH155" i="16" s="1"/>
  <c r="BI155" i="16" s="1"/>
  <c r="BJ155" i="16" s="1"/>
  <c r="BK156" i="16" s="1"/>
  <c r="BL156" i="16" s="1"/>
  <c r="BM157" i="16" s="1"/>
  <c r="BN157" i="16" s="1"/>
  <c r="BO157" i="16" s="1"/>
  <c r="BP158" i="16" s="1"/>
  <c r="BQ158" i="16" s="1"/>
  <c r="BR159" i="16" s="1"/>
  <c r="BS159" i="16" s="1"/>
  <c r="BT159" i="16" s="1"/>
  <c r="BU160" i="16" s="1"/>
  <c r="BV160" i="16" s="1"/>
  <c r="BW161" i="16" s="1"/>
  <c r="BX161" i="16" s="1"/>
  <c r="BY161" i="16" s="1"/>
  <c r="BZ162" i="16" s="1"/>
  <c r="CA162" i="16" s="1"/>
  <c r="CB163" i="16" s="1"/>
  <c r="CC163" i="16" s="1"/>
  <c r="CD163" i="16" s="1"/>
  <c r="CE164" i="16" s="1"/>
  <c r="CF164" i="16" s="1"/>
  <c r="CG165" i="16" s="1"/>
  <c r="CH165" i="16" s="1"/>
  <c r="CI120" i="16"/>
  <c r="EL49" i="16"/>
  <c r="F131" i="16"/>
  <c r="G131" i="16" s="1"/>
  <c r="H132" i="16" s="1"/>
  <c r="EL47" i="16"/>
  <c r="F64" i="16"/>
  <c r="G64" i="16" s="1"/>
  <c r="H65" i="16" s="1"/>
  <c r="I65" i="16" s="1"/>
  <c r="J66" i="16" s="1"/>
  <c r="K66" i="16" s="1"/>
  <c r="L66" i="16" s="1"/>
  <c r="M67" i="16" s="1"/>
  <c r="N67" i="16" s="1"/>
  <c r="O68" i="16" s="1"/>
  <c r="P68" i="16" s="1"/>
  <c r="Q68" i="16" s="1"/>
  <c r="R69" i="16" s="1"/>
  <c r="S69" i="16" s="1"/>
  <c r="T70" i="16" s="1"/>
  <c r="U70" i="16" s="1"/>
  <c r="V70" i="16" s="1"/>
  <c r="W71" i="16" s="1"/>
  <c r="X71" i="16" s="1"/>
  <c r="Y72" i="16" s="1"/>
  <c r="Z72" i="16" s="1"/>
  <c r="AA72" i="16" s="1"/>
  <c r="AB73" i="16" s="1"/>
  <c r="AC73" i="16" s="1"/>
  <c r="AD74" i="16" s="1"/>
  <c r="AE74" i="16" s="1"/>
  <c r="AF74" i="16" s="1"/>
  <c r="CI129" i="16"/>
  <c r="D73" i="16"/>
  <c r="E74" i="16" s="1"/>
  <c r="F74" i="16" s="1"/>
  <c r="G74" i="16" s="1"/>
  <c r="H75" i="16" s="1"/>
  <c r="I75" i="16" s="1"/>
  <c r="J76" i="16" s="1"/>
  <c r="K76" i="16" s="1"/>
  <c r="L76" i="16" s="1"/>
  <c r="M77" i="16" s="1"/>
  <c r="N77" i="16" s="1"/>
  <c r="O78" i="16" s="1"/>
  <c r="P78" i="16" s="1"/>
  <c r="Q78" i="16" s="1"/>
  <c r="R79" i="16" s="1"/>
  <c r="S79" i="16" s="1"/>
  <c r="T80" i="16" s="1"/>
  <c r="U80" i="16" s="1"/>
  <c r="V80" i="16" s="1"/>
  <c r="W81" i="16" s="1"/>
  <c r="X81" i="16" s="1"/>
  <c r="Y82" i="16" s="1"/>
  <c r="Z82" i="16" s="1"/>
  <c r="AA82" i="16" s="1"/>
  <c r="AB83" i="16" s="1"/>
  <c r="AC83" i="16" s="1"/>
  <c r="AD84" i="16" s="1"/>
  <c r="AE84" i="16" s="1"/>
  <c r="AF84" i="16" s="1"/>
  <c r="D150" i="16"/>
  <c r="E151" i="16" s="1"/>
  <c r="F151" i="16" s="1"/>
  <c r="G151" i="16" s="1"/>
  <c r="H152" i="16" s="1"/>
  <c r="I152" i="16" s="1"/>
  <c r="J153" i="16" s="1"/>
  <c r="K153" i="16" s="1"/>
  <c r="L153" i="16" s="1"/>
  <c r="M154" i="16" s="1"/>
  <c r="N154" i="16" s="1"/>
  <c r="O155" i="16" s="1"/>
  <c r="P155" i="16" s="1"/>
  <c r="Q155" i="16" s="1"/>
  <c r="R156" i="16" s="1"/>
  <c r="S156" i="16" s="1"/>
  <c r="T157" i="16" s="1"/>
  <c r="U157" i="16" s="1"/>
  <c r="V157" i="16" s="1"/>
  <c r="W158" i="16" s="1"/>
  <c r="X158" i="16" s="1"/>
  <c r="Y159" i="16" s="1"/>
  <c r="Z159" i="16" s="1"/>
  <c r="AA159" i="16" s="1"/>
  <c r="AB160" i="16" s="1"/>
  <c r="AC160" i="16" s="1"/>
  <c r="AD161" i="16" s="1"/>
  <c r="AE161" i="16" s="1"/>
  <c r="AF161" i="16" s="1"/>
  <c r="AG162" i="16" s="1"/>
  <c r="AH162" i="16" s="1"/>
  <c r="AI163" i="16" s="1"/>
  <c r="AJ163" i="16" s="1"/>
  <c r="AK163" i="16" s="1"/>
  <c r="AL164" i="16" s="1"/>
  <c r="AM164" i="16" s="1"/>
  <c r="AN165" i="16" s="1"/>
  <c r="AO165" i="16" s="1"/>
  <c r="AP165" i="16" s="1"/>
  <c r="AQ166" i="16" s="1"/>
  <c r="AR166" i="16" s="1"/>
  <c r="AS167" i="16" s="1"/>
  <c r="AT167" i="16" s="1"/>
  <c r="AU167" i="16" s="1"/>
  <c r="D88" i="16"/>
  <c r="E89" i="16" s="1"/>
  <c r="F89" i="16" s="1"/>
  <c r="G89" i="16" s="1"/>
  <c r="H90" i="16" s="1"/>
  <c r="I90" i="16" s="1"/>
  <c r="J91" i="16" s="1"/>
  <c r="K91" i="16" s="1"/>
  <c r="L91" i="16" s="1"/>
  <c r="M92" i="16" s="1"/>
  <c r="N92" i="16" s="1"/>
  <c r="O93" i="16" s="1"/>
  <c r="P93" i="16" s="1"/>
  <c r="Q93" i="16" s="1"/>
  <c r="R94" i="16" s="1"/>
  <c r="S94" i="16" s="1"/>
  <c r="T95" i="16" s="1"/>
  <c r="U95" i="16" s="1"/>
  <c r="V95" i="16" s="1"/>
  <c r="W96" i="16" s="1"/>
  <c r="X96" i="16" s="1"/>
  <c r="Y97" i="16" s="1"/>
  <c r="Z97" i="16" s="1"/>
  <c r="AA97" i="16" s="1"/>
  <c r="AB98" i="16" s="1"/>
  <c r="AC98" i="16" s="1"/>
  <c r="AD99" i="16" s="1"/>
  <c r="AE99" i="16" s="1"/>
  <c r="AF99" i="16" s="1"/>
  <c r="F52" i="16"/>
  <c r="G52" i="16" s="1"/>
  <c r="H53" i="16" s="1"/>
  <c r="I53" i="16" s="1"/>
  <c r="J54" i="16" s="1"/>
  <c r="C163" i="16"/>
  <c r="CI121" i="16"/>
  <c r="EL44" i="16"/>
  <c r="CI127" i="16"/>
  <c r="EL45" i="16"/>
  <c r="D68" i="16"/>
  <c r="E69" i="16" s="1"/>
  <c r="F69" i="16" s="1"/>
  <c r="G69" i="16" s="1"/>
  <c r="H70" i="16" s="1"/>
  <c r="I70" i="16" s="1"/>
  <c r="J71" i="16" s="1"/>
  <c r="K71" i="16" s="1"/>
  <c r="L71" i="16" s="1"/>
  <c r="M72" i="16" s="1"/>
  <c r="N72" i="16" s="1"/>
  <c r="O73" i="16" s="1"/>
  <c r="P73" i="16" s="1"/>
  <c r="Q73" i="16" s="1"/>
  <c r="R74" i="16" s="1"/>
  <c r="S74" i="16" s="1"/>
  <c r="T75" i="16" s="1"/>
  <c r="U75" i="16" s="1"/>
  <c r="V75" i="16" s="1"/>
  <c r="W76" i="16" s="1"/>
  <c r="X76" i="16" s="1"/>
  <c r="Y77" i="16" s="1"/>
  <c r="Z77" i="16" s="1"/>
  <c r="AA77" i="16" s="1"/>
  <c r="AB78" i="16" s="1"/>
  <c r="AC78" i="16" s="1"/>
  <c r="AD79" i="16" s="1"/>
  <c r="AE79" i="16" s="1"/>
  <c r="AF79" i="16" s="1"/>
  <c r="D154" i="16"/>
  <c r="E155" i="16" s="1"/>
  <c r="BF159" i="16"/>
  <c r="BG159" i="16" s="1"/>
  <c r="BH160" i="16" s="1"/>
  <c r="BI160" i="16" s="1"/>
  <c r="BJ160" i="16" s="1"/>
  <c r="BK161" i="16" s="1"/>
  <c r="BL161" i="16" s="1"/>
  <c r="BM162" i="16" s="1"/>
  <c r="BN162" i="16" s="1"/>
  <c r="BO162" i="16" s="1"/>
  <c r="BP163" i="16" s="1"/>
  <c r="BQ163" i="16" s="1"/>
  <c r="BR164" i="16" s="1"/>
  <c r="BS164" i="16" s="1"/>
  <c r="BT164" i="16" s="1"/>
  <c r="BU165" i="16" s="1"/>
  <c r="BV165" i="16" s="1"/>
  <c r="BW166" i="16" s="1"/>
  <c r="BX166" i="16" s="1"/>
  <c r="BY166" i="16" s="1"/>
  <c r="BZ167" i="16" s="1"/>
  <c r="CA167" i="16" s="1"/>
  <c r="BF151" i="16"/>
  <c r="BG151" i="16" s="1"/>
  <c r="BH152" i="16" s="1"/>
  <c r="BI152" i="16" s="1"/>
  <c r="BJ152" i="16" s="1"/>
  <c r="BK153" i="16" s="1"/>
  <c r="BL153" i="16" s="1"/>
  <c r="BM154" i="16" s="1"/>
  <c r="BN154" i="16" s="1"/>
  <c r="BO154" i="16" s="1"/>
  <c r="BP155" i="16" s="1"/>
  <c r="BQ155" i="16" s="1"/>
  <c r="BR156" i="16" s="1"/>
  <c r="BS156" i="16" s="1"/>
  <c r="BT156" i="16" s="1"/>
  <c r="BU157" i="16" s="1"/>
  <c r="BV157" i="16" s="1"/>
  <c r="BW158" i="16" s="1"/>
  <c r="BX158" i="16" s="1"/>
  <c r="BY158" i="16" s="1"/>
  <c r="BZ159" i="16" s="1"/>
  <c r="CA159" i="16" s="1"/>
  <c r="CB160" i="16" s="1"/>
  <c r="CC160" i="16" s="1"/>
  <c r="CD160" i="16" s="1"/>
  <c r="CE161" i="16" s="1"/>
  <c r="CF161" i="16" s="1"/>
  <c r="CG162" i="16" s="1"/>
  <c r="CH162" i="16" s="1"/>
  <c r="CI122" i="16"/>
  <c r="D153" i="16"/>
  <c r="E154" i="16" s="1"/>
  <c r="F154" i="16" s="1"/>
  <c r="G154" i="16" s="1"/>
  <c r="H155" i="16" s="1"/>
  <c r="I155" i="16" s="1"/>
  <c r="J156" i="16" s="1"/>
  <c r="K156" i="16" s="1"/>
  <c r="L156" i="16" s="1"/>
  <c r="M157" i="16" s="1"/>
  <c r="N157" i="16" s="1"/>
  <c r="O158" i="16" s="1"/>
  <c r="P158" i="16" s="1"/>
  <c r="Q158" i="16" s="1"/>
  <c r="R159" i="16" s="1"/>
  <c r="S159" i="16" s="1"/>
  <c r="T160" i="16" s="1"/>
  <c r="U160" i="16" s="1"/>
  <c r="V160" i="16" s="1"/>
  <c r="W161" i="16" s="1"/>
  <c r="X161" i="16" s="1"/>
  <c r="Y162" i="16" s="1"/>
  <c r="Z162" i="16" s="1"/>
  <c r="AA162" i="16" s="1"/>
  <c r="AB163" i="16" s="1"/>
  <c r="AC163" i="16" s="1"/>
  <c r="AD164" i="16" s="1"/>
  <c r="AE164" i="16" s="1"/>
  <c r="AF164" i="16" s="1"/>
  <c r="AG165" i="16" s="1"/>
  <c r="AH165" i="16" s="1"/>
  <c r="AI166" i="16" s="1"/>
  <c r="AJ166" i="16" s="1"/>
  <c r="AK166" i="16" s="1"/>
  <c r="AL167" i="16" s="1"/>
  <c r="AM167" i="16" s="1"/>
  <c r="D167" i="16"/>
  <c r="EL51" i="16"/>
  <c r="AG4" i="16" s="1"/>
  <c r="AG13" i="16" s="1"/>
  <c r="AH13" i="16" s="1"/>
  <c r="AI13" i="16" s="1"/>
  <c r="C77" i="16"/>
  <c r="EL42" i="16"/>
  <c r="BF156" i="16"/>
  <c r="BG156" i="16" s="1"/>
  <c r="BH157" i="16" s="1"/>
  <c r="BI157" i="16" s="1"/>
  <c r="BJ157" i="16" s="1"/>
  <c r="BK158" i="16" s="1"/>
  <c r="BL158" i="16" s="1"/>
  <c r="BM159" i="16" s="1"/>
  <c r="BN159" i="16" s="1"/>
  <c r="BO159" i="16" s="1"/>
  <c r="BP160" i="16" s="1"/>
  <c r="BQ160" i="16" s="1"/>
  <c r="BR161" i="16" s="1"/>
  <c r="BS161" i="16" s="1"/>
  <c r="BT161" i="16" s="1"/>
  <c r="BU162" i="16" s="1"/>
  <c r="BV162" i="16" s="1"/>
  <c r="BW163" i="16" s="1"/>
  <c r="BX163" i="16" s="1"/>
  <c r="BY163" i="16" s="1"/>
  <c r="BZ164" i="16" s="1"/>
  <c r="CA164" i="16" s="1"/>
  <c r="CB165" i="16" s="1"/>
  <c r="CC165" i="16" s="1"/>
  <c r="CD165" i="16" s="1"/>
  <c r="CE166" i="16" s="1"/>
  <c r="CF166" i="16" s="1"/>
  <c r="CG167" i="16" s="1"/>
  <c r="CH167" i="16" s="1"/>
  <c r="BF148" i="16"/>
  <c r="BG148" i="16" s="1"/>
  <c r="BH149" i="16" s="1"/>
  <c r="BI149" i="16" s="1"/>
  <c r="BJ149" i="16" s="1"/>
  <c r="BK150" i="16" s="1"/>
  <c r="BL150" i="16" s="1"/>
  <c r="BM151" i="16" s="1"/>
  <c r="BN151" i="16" s="1"/>
  <c r="BO151" i="16" s="1"/>
  <c r="BP152" i="16" s="1"/>
  <c r="BQ152" i="16" s="1"/>
  <c r="BR153" i="16" s="1"/>
  <c r="BS153" i="16" s="1"/>
  <c r="BT153" i="16" s="1"/>
  <c r="BU154" i="16" s="1"/>
  <c r="BV154" i="16" s="1"/>
  <c r="BW155" i="16" s="1"/>
  <c r="BX155" i="16" s="1"/>
  <c r="BY155" i="16" s="1"/>
  <c r="BZ156" i="16" s="1"/>
  <c r="CA156" i="16" s="1"/>
  <c r="CB157" i="16" s="1"/>
  <c r="CC157" i="16" s="1"/>
  <c r="CD157" i="16" s="1"/>
  <c r="CE158" i="16" s="1"/>
  <c r="CF158" i="16" s="1"/>
  <c r="CG159" i="16" s="1"/>
  <c r="CH159" i="16" s="1"/>
  <c r="EL48" i="16"/>
  <c r="EL41" i="16"/>
  <c r="FJ51" i="16" l="1"/>
  <c r="EL52" i="16"/>
  <c r="C162" i="16"/>
  <c r="C164" i="16"/>
  <c r="C84" i="16"/>
  <c r="D84" i="16" s="1"/>
  <c r="E85" i="16" s="1"/>
  <c r="F85" i="16" s="1"/>
  <c r="G85" i="16" s="1"/>
  <c r="H86" i="16" s="1"/>
  <c r="I86" i="16" s="1"/>
  <c r="J87" i="16" s="1"/>
  <c r="K87" i="16" s="1"/>
  <c r="L87" i="16" s="1"/>
  <c r="M88" i="16" s="1"/>
  <c r="N88" i="16" s="1"/>
  <c r="O89" i="16" s="1"/>
  <c r="P89" i="16" s="1"/>
  <c r="Q89" i="16" s="1"/>
  <c r="R90" i="16" s="1"/>
  <c r="S90" i="16" s="1"/>
  <c r="T91" i="16" s="1"/>
  <c r="U91" i="16" s="1"/>
  <c r="V91" i="16" s="1"/>
  <c r="W92" i="16" s="1"/>
  <c r="X92" i="16" s="1"/>
  <c r="Y93" i="16" s="1"/>
  <c r="Z93" i="16" s="1"/>
  <c r="AA93" i="16" s="1"/>
  <c r="AB94" i="16" s="1"/>
  <c r="AC94" i="16" s="1"/>
  <c r="AD95" i="16" s="1"/>
  <c r="AE95" i="16" s="1"/>
  <c r="AF95" i="16" s="1"/>
  <c r="C82" i="16"/>
  <c r="D82" i="16" s="1"/>
  <c r="E83" i="16" s="1"/>
  <c r="C165" i="16"/>
  <c r="D165" i="16" s="1"/>
  <c r="E166" i="16" s="1"/>
  <c r="F166" i="16" s="1"/>
  <c r="G166" i="16" s="1"/>
  <c r="H167" i="16" s="1"/>
  <c r="I167" i="16" s="1"/>
  <c r="C80" i="16"/>
  <c r="D80" i="16" s="1"/>
  <c r="E81" i="16" s="1"/>
  <c r="F81" i="16" s="1"/>
  <c r="G81" i="16" s="1"/>
  <c r="H82" i="16" s="1"/>
  <c r="I82" i="16" s="1"/>
  <c r="J83" i="16" s="1"/>
  <c r="K83" i="16" s="1"/>
  <c r="L83" i="16" s="1"/>
  <c r="M84" i="16" s="1"/>
  <c r="N84" i="16" s="1"/>
  <c r="O85" i="16" s="1"/>
  <c r="P85" i="16" s="1"/>
  <c r="Q85" i="16" s="1"/>
  <c r="R86" i="16" s="1"/>
  <c r="S86" i="16" s="1"/>
  <c r="T87" i="16" s="1"/>
  <c r="U87" i="16" s="1"/>
  <c r="V87" i="16" s="1"/>
  <c r="W88" i="16" s="1"/>
  <c r="X88" i="16" s="1"/>
  <c r="Y89" i="16" s="1"/>
  <c r="Z89" i="16" s="1"/>
  <c r="AA89" i="16" s="1"/>
  <c r="AB90" i="16" s="1"/>
  <c r="AC90" i="16" s="1"/>
  <c r="AD91" i="16" s="1"/>
  <c r="AE91" i="16" s="1"/>
  <c r="AF91" i="16" s="1"/>
  <c r="C166" i="16"/>
  <c r="D166" i="16" s="1"/>
  <c r="E167" i="16" s="1"/>
  <c r="F167" i="16" s="1"/>
  <c r="G167" i="16" s="1"/>
  <c r="F66" i="16"/>
  <c r="G66" i="16" s="1"/>
  <c r="H67" i="16" s="1"/>
  <c r="I67" i="16" s="1"/>
  <c r="J68" i="16" s="1"/>
  <c r="K68" i="16" s="1"/>
  <c r="L68" i="16" s="1"/>
  <c r="M69" i="16" s="1"/>
  <c r="N69" i="16" s="1"/>
  <c r="O70" i="16" s="1"/>
  <c r="P70" i="16" s="1"/>
  <c r="Q70" i="16" s="1"/>
  <c r="R71" i="16" s="1"/>
  <c r="S71" i="16" s="1"/>
  <c r="T72" i="16" s="1"/>
  <c r="U72" i="16" s="1"/>
  <c r="V72" i="16" s="1"/>
  <c r="W73" i="16" s="1"/>
  <c r="X73" i="16" s="1"/>
  <c r="Y74" i="16" s="1"/>
  <c r="Z74" i="16" s="1"/>
  <c r="AA74" i="16" s="1"/>
  <c r="AB75" i="16" s="1"/>
  <c r="AC75" i="16" s="1"/>
  <c r="AD76" i="16" s="1"/>
  <c r="AE76" i="16" s="1"/>
  <c r="AF76" i="16" s="1"/>
  <c r="K74" i="16"/>
  <c r="L74" i="16" s="1"/>
  <c r="M75" i="16" s="1"/>
  <c r="N75" i="16" s="1"/>
  <c r="O76" i="16" s="1"/>
  <c r="P76" i="16" s="1"/>
  <c r="Q76" i="16" s="1"/>
  <c r="R77" i="16" s="1"/>
  <c r="S77" i="16" s="1"/>
  <c r="T78" i="16" s="1"/>
  <c r="U78" i="16" s="1"/>
  <c r="V78" i="16" s="1"/>
  <c r="W79" i="16" s="1"/>
  <c r="X79" i="16" s="1"/>
  <c r="Y80" i="16" s="1"/>
  <c r="Z80" i="16" s="1"/>
  <c r="AA80" i="16" s="1"/>
  <c r="AB81" i="16" s="1"/>
  <c r="AC81" i="16" s="1"/>
  <c r="AD82" i="16" s="1"/>
  <c r="AE82" i="16" s="1"/>
  <c r="AF82" i="16" s="1"/>
  <c r="AG82" i="16"/>
  <c r="AH82" i="16" s="1"/>
  <c r="AI83" i="16" s="1"/>
  <c r="AJ83" i="16" s="1"/>
  <c r="AK83" i="16" s="1"/>
  <c r="AL84" i="16" s="1"/>
  <c r="AM84" i="16" s="1"/>
  <c r="AN85" i="16" s="1"/>
  <c r="AO85" i="16" s="1"/>
  <c r="AP85" i="16" s="1"/>
  <c r="AQ86" i="16" s="1"/>
  <c r="AR86" i="16" s="1"/>
  <c r="AS87" i="16" s="1"/>
  <c r="AT87" i="16" s="1"/>
  <c r="AU87" i="16" s="1"/>
  <c r="AV88" i="16" s="1"/>
  <c r="AW88" i="16" s="1"/>
  <c r="AX89" i="16" s="1"/>
  <c r="AY89" i="16" s="1"/>
  <c r="AZ89" i="16" s="1"/>
  <c r="BA90" i="16" s="1"/>
  <c r="BB90" i="16" s="1"/>
  <c r="BC91" i="16" s="1"/>
  <c r="BD91" i="16" s="1"/>
  <c r="BE91" i="16" s="1"/>
  <c r="BF100" i="16" s="1"/>
  <c r="BG71" i="16"/>
  <c r="BH72" i="16" s="1"/>
  <c r="BI72" i="16" s="1"/>
  <c r="BJ72" i="16" s="1"/>
  <c r="BK73" i="16" s="1"/>
  <c r="BL73" i="16" s="1"/>
  <c r="BM74" i="16" s="1"/>
  <c r="BN74" i="16" s="1"/>
  <c r="BO74" i="16" s="1"/>
  <c r="BP75" i="16" s="1"/>
  <c r="BQ75" i="16" s="1"/>
  <c r="BR76" i="16" s="1"/>
  <c r="BS76" i="16" s="1"/>
  <c r="BT76" i="16" s="1"/>
  <c r="BU77" i="16" s="1"/>
  <c r="BV77" i="16" s="1"/>
  <c r="BW78" i="16" s="1"/>
  <c r="BX78" i="16" s="1"/>
  <c r="BY78" i="16" s="1"/>
  <c r="BZ79" i="16" s="1"/>
  <c r="CA79" i="16" s="1"/>
  <c r="CB80" i="16" s="1"/>
  <c r="CC80" i="16" s="1"/>
  <c r="CD80" i="16" s="1"/>
  <c r="CE81" i="16" s="1"/>
  <c r="CF81" i="16" s="1"/>
  <c r="CG82" i="16" s="1"/>
  <c r="CH82" i="16" s="1"/>
  <c r="CI82" i="16" s="1"/>
  <c r="CJ83" i="16" s="1"/>
  <c r="CK83" i="16" s="1"/>
  <c r="CL84" i="16" s="1"/>
  <c r="CM84" i="16" s="1"/>
  <c r="CN84" i="16" s="1"/>
  <c r="CO85" i="16" s="1"/>
  <c r="CP85" i="16" s="1"/>
  <c r="CQ86" i="16" s="1"/>
  <c r="CR86" i="16" s="1"/>
  <c r="CS86" i="16" s="1"/>
  <c r="CT87" i="16" s="1"/>
  <c r="CU87" i="16" s="1"/>
  <c r="CV88" i="16" s="1"/>
  <c r="EX71" i="16"/>
  <c r="EY71" i="16" s="1"/>
  <c r="EZ71" i="16" s="1"/>
  <c r="FA71" i="16" s="1"/>
  <c r="BG83" i="16"/>
  <c r="BH84" i="16" s="1"/>
  <c r="BI84" i="16" s="1"/>
  <c r="BJ84" i="16" s="1"/>
  <c r="BK85" i="16" s="1"/>
  <c r="BL85" i="16" s="1"/>
  <c r="BM86" i="16" s="1"/>
  <c r="BN86" i="16" s="1"/>
  <c r="BO86" i="16" s="1"/>
  <c r="BP87" i="16" s="1"/>
  <c r="BQ87" i="16" s="1"/>
  <c r="BR88" i="16" s="1"/>
  <c r="BS88" i="16" s="1"/>
  <c r="BT88" i="16" s="1"/>
  <c r="BU89" i="16" s="1"/>
  <c r="BV89" i="16" s="1"/>
  <c r="BW90" i="16" s="1"/>
  <c r="BX90" i="16" s="1"/>
  <c r="BY90" i="16" s="1"/>
  <c r="BZ91" i="16" s="1"/>
  <c r="CA91" i="16" s="1"/>
  <c r="CB92" i="16" s="1"/>
  <c r="CC92" i="16" s="1"/>
  <c r="CD92" i="16" s="1"/>
  <c r="CE93" i="16" s="1"/>
  <c r="CF93" i="16" s="1"/>
  <c r="CG94" i="16" s="1"/>
  <c r="CH94" i="16" s="1"/>
  <c r="CI94" i="16" s="1"/>
  <c r="CJ95" i="16" s="1"/>
  <c r="CK95" i="16" s="1"/>
  <c r="CL96" i="16" s="1"/>
  <c r="CM96" i="16" s="1"/>
  <c r="CN96" i="16" s="1"/>
  <c r="CO97" i="16" s="1"/>
  <c r="CP97" i="16" s="1"/>
  <c r="CQ98" i="16" s="1"/>
  <c r="CR98" i="16" s="1"/>
  <c r="CS98" i="16" s="1"/>
  <c r="CT99" i="16" s="1"/>
  <c r="CU99" i="16" s="1"/>
  <c r="CV100" i="16" s="1"/>
  <c r="ES59" i="16"/>
  <c r="ET59" i="16" s="1"/>
  <c r="EU59" i="16" s="1"/>
  <c r="EV59" i="16" s="1"/>
  <c r="BG78" i="16"/>
  <c r="BH79" i="16" s="1"/>
  <c r="BI79" i="16" s="1"/>
  <c r="BJ79" i="16" s="1"/>
  <c r="BK80" i="16" s="1"/>
  <c r="BL80" i="16" s="1"/>
  <c r="BM81" i="16" s="1"/>
  <c r="BN81" i="16" s="1"/>
  <c r="BO81" i="16" s="1"/>
  <c r="BP82" i="16" s="1"/>
  <c r="BQ82" i="16" s="1"/>
  <c r="BR83" i="16" s="1"/>
  <c r="BS83" i="16" s="1"/>
  <c r="BT83" i="16" s="1"/>
  <c r="BU84" i="16" s="1"/>
  <c r="BV84" i="16" s="1"/>
  <c r="BW85" i="16" s="1"/>
  <c r="BX85" i="16" s="1"/>
  <c r="BY85" i="16" s="1"/>
  <c r="BZ86" i="16" s="1"/>
  <c r="CA86" i="16" s="1"/>
  <c r="CB87" i="16" s="1"/>
  <c r="CC87" i="16" s="1"/>
  <c r="CD87" i="16" s="1"/>
  <c r="CE88" i="16" s="1"/>
  <c r="CF88" i="16" s="1"/>
  <c r="CG89" i="16" s="1"/>
  <c r="CH89" i="16" s="1"/>
  <c r="CI89" i="16" s="1"/>
  <c r="CJ90" i="16" s="1"/>
  <c r="CK90" i="16" s="1"/>
  <c r="CL91" i="16" s="1"/>
  <c r="CM91" i="16" s="1"/>
  <c r="CN91" i="16" s="1"/>
  <c r="CO92" i="16" s="1"/>
  <c r="CP92" i="16" s="1"/>
  <c r="CQ93" i="16" s="1"/>
  <c r="CR93" i="16" s="1"/>
  <c r="CS93" i="16" s="1"/>
  <c r="CT94" i="16" s="1"/>
  <c r="CU94" i="16" s="1"/>
  <c r="CV95" i="16" s="1"/>
  <c r="BG92" i="16"/>
  <c r="BH93" i="16" s="1"/>
  <c r="BI93" i="16" s="1"/>
  <c r="BJ93" i="16" s="1"/>
  <c r="BK94" i="16" s="1"/>
  <c r="BL94" i="16" s="1"/>
  <c r="BM95" i="16" s="1"/>
  <c r="BN95" i="16" s="1"/>
  <c r="BO95" i="16" s="1"/>
  <c r="BP96" i="16" s="1"/>
  <c r="BQ96" i="16" s="1"/>
  <c r="BR97" i="16" s="1"/>
  <c r="BS97" i="16" s="1"/>
  <c r="BT97" i="16" s="1"/>
  <c r="BU98" i="16" s="1"/>
  <c r="BV98" i="16" s="1"/>
  <c r="BW99" i="16" s="1"/>
  <c r="BX99" i="16" s="1"/>
  <c r="BY99" i="16" s="1"/>
  <c r="BZ100" i="16" s="1"/>
  <c r="CA100" i="16" s="1"/>
  <c r="CB101" i="16" s="1"/>
  <c r="CC101" i="16" s="1"/>
  <c r="CD101" i="16" s="1"/>
  <c r="CE102" i="16" s="1"/>
  <c r="CF102" i="16" s="1"/>
  <c r="CG103" i="16" s="1"/>
  <c r="CH103" i="16" s="1"/>
  <c r="CI103" i="16" s="1"/>
  <c r="CJ104" i="16" s="1"/>
  <c r="CK104" i="16" s="1"/>
  <c r="CL105" i="16" s="1"/>
  <c r="CM105" i="16" s="1"/>
  <c r="CN105" i="16" s="1"/>
  <c r="CO106" i="16" s="1"/>
  <c r="CP106" i="16" s="1"/>
  <c r="CQ107" i="16" s="1"/>
  <c r="CR107" i="16" s="1"/>
  <c r="CS107" i="16" s="1"/>
  <c r="CT108" i="16" s="1"/>
  <c r="CU108" i="16" s="1"/>
  <c r="CV109" i="16" s="1"/>
  <c r="AG79" i="16"/>
  <c r="AH79" i="16" s="1"/>
  <c r="AI80" i="16" s="1"/>
  <c r="AJ80" i="16" s="1"/>
  <c r="AK80" i="16" s="1"/>
  <c r="AL81" i="16" s="1"/>
  <c r="AM81" i="16" s="1"/>
  <c r="AN82" i="16" s="1"/>
  <c r="AO82" i="16" s="1"/>
  <c r="AP82" i="16" s="1"/>
  <c r="AQ83" i="16" s="1"/>
  <c r="AR83" i="16" s="1"/>
  <c r="AS84" i="16" s="1"/>
  <c r="AT84" i="16" s="1"/>
  <c r="AU84" i="16" s="1"/>
  <c r="AV85" i="16" s="1"/>
  <c r="AW85" i="16" s="1"/>
  <c r="AX86" i="16" s="1"/>
  <c r="AY86" i="16" s="1"/>
  <c r="AZ86" i="16" s="1"/>
  <c r="BA87" i="16" s="1"/>
  <c r="BB87" i="16" s="1"/>
  <c r="BC88" i="16" s="1"/>
  <c r="BD88" i="16" s="1"/>
  <c r="BE88" i="16" s="1"/>
  <c r="BF97" i="16" s="1"/>
  <c r="FQ51" i="16"/>
  <c r="FL51" i="16"/>
  <c r="FM51" i="16"/>
  <c r="FR51" i="16"/>
  <c r="FO51" i="16"/>
  <c r="FN51" i="16"/>
  <c r="FP51" i="16"/>
  <c r="FK51" i="16"/>
  <c r="ES53" i="16"/>
  <c r="ET53" i="16" s="1"/>
  <c r="EU53" i="16" s="1"/>
  <c r="EV53" i="16" s="1"/>
  <c r="ES57" i="16"/>
  <c r="ET57" i="16" s="1"/>
  <c r="EU57" i="16" s="1"/>
  <c r="EV57" i="16" s="1"/>
  <c r="BG88" i="16"/>
  <c r="BH89" i="16" s="1"/>
  <c r="BI89" i="16" s="1"/>
  <c r="BJ89" i="16" s="1"/>
  <c r="BK90" i="16" s="1"/>
  <c r="BL90" i="16" s="1"/>
  <c r="BM91" i="16" s="1"/>
  <c r="BN91" i="16" s="1"/>
  <c r="BO91" i="16" s="1"/>
  <c r="BP92" i="16" s="1"/>
  <c r="BQ92" i="16" s="1"/>
  <c r="BR93" i="16" s="1"/>
  <c r="BS93" i="16" s="1"/>
  <c r="BT93" i="16" s="1"/>
  <c r="BU94" i="16" s="1"/>
  <c r="BV94" i="16" s="1"/>
  <c r="BW95" i="16" s="1"/>
  <c r="BX95" i="16" s="1"/>
  <c r="BY95" i="16" s="1"/>
  <c r="BZ96" i="16" s="1"/>
  <c r="CA96" i="16" s="1"/>
  <c r="CB97" i="16" s="1"/>
  <c r="CC97" i="16" s="1"/>
  <c r="CD97" i="16" s="1"/>
  <c r="CE98" i="16" s="1"/>
  <c r="CF98" i="16" s="1"/>
  <c r="CG99" i="16" s="1"/>
  <c r="CH99" i="16" s="1"/>
  <c r="CI99" i="16" s="1"/>
  <c r="CJ100" i="16" s="1"/>
  <c r="CK100" i="16" s="1"/>
  <c r="CL101" i="16" s="1"/>
  <c r="CM101" i="16" s="1"/>
  <c r="CN101" i="16" s="1"/>
  <c r="CO102" i="16" s="1"/>
  <c r="CP102" i="16" s="1"/>
  <c r="CQ103" i="16" s="1"/>
  <c r="CR103" i="16" s="1"/>
  <c r="CS103" i="16" s="1"/>
  <c r="CT104" i="16" s="1"/>
  <c r="CU104" i="16" s="1"/>
  <c r="CV105" i="16" s="1"/>
  <c r="BG79" i="16"/>
  <c r="BH80" i="16" s="1"/>
  <c r="BI80" i="16" s="1"/>
  <c r="BJ80" i="16" s="1"/>
  <c r="BK81" i="16" s="1"/>
  <c r="BL81" i="16" s="1"/>
  <c r="BM82" i="16" s="1"/>
  <c r="BN82" i="16" s="1"/>
  <c r="BO82" i="16" s="1"/>
  <c r="BP83" i="16" s="1"/>
  <c r="BQ83" i="16" s="1"/>
  <c r="BR84" i="16" s="1"/>
  <c r="BS84" i="16" s="1"/>
  <c r="BT84" i="16" s="1"/>
  <c r="BU85" i="16" s="1"/>
  <c r="BV85" i="16" s="1"/>
  <c r="BW86" i="16" s="1"/>
  <c r="BX86" i="16" s="1"/>
  <c r="BY86" i="16" s="1"/>
  <c r="BZ87" i="16" s="1"/>
  <c r="CA87" i="16" s="1"/>
  <c r="CB88" i="16" s="1"/>
  <c r="CC88" i="16" s="1"/>
  <c r="CD88" i="16" s="1"/>
  <c r="CE89" i="16" s="1"/>
  <c r="CF89" i="16" s="1"/>
  <c r="CG90" i="16" s="1"/>
  <c r="CH90" i="16" s="1"/>
  <c r="CI90" i="16" s="1"/>
  <c r="CJ91" i="16" s="1"/>
  <c r="CK91" i="16" s="1"/>
  <c r="CL92" i="16" s="1"/>
  <c r="CM92" i="16" s="1"/>
  <c r="CN92" i="16" s="1"/>
  <c r="CO93" i="16" s="1"/>
  <c r="CP93" i="16" s="1"/>
  <c r="CQ94" i="16" s="1"/>
  <c r="CR94" i="16" s="1"/>
  <c r="CS94" i="16" s="1"/>
  <c r="CT95" i="16" s="1"/>
  <c r="CU95" i="16" s="1"/>
  <c r="CV96" i="16" s="1"/>
  <c r="AG100" i="16"/>
  <c r="AH100" i="16" s="1"/>
  <c r="AI101" i="16" s="1"/>
  <c r="AJ101" i="16" s="1"/>
  <c r="AK101" i="16" s="1"/>
  <c r="AL102" i="16" s="1"/>
  <c r="AM102" i="16" s="1"/>
  <c r="AN103" i="16" s="1"/>
  <c r="AO103" i="16" s="1"/>
  <c r="AP103" i="16" s="1"/>
  <c r="AQ104" i="16" s="1"/>
  <c r="AR104" i="16" s="1"/>
  <c r="AS105" i="16" s="1"/>
  <c r="AT105" i="16" s="1"/>
  <c r="AU105" i="16" s="1"/>
  <c r="AV106" i="16" s="1"/>
  <c r="AW106" i="16" s="1"/>
  <c r="AX107" i="16" s="1"/>
  <c r="AY107" i="16" s="1"/>
  <c r="AZ107" i="16" s="1"/>
  <c r="BA108" i="16" s="1"/>
  <c r="BB108" i="16" s="1"/>
  <c r="BC109" i="16" s="1"/>
  <c r="BD109" i="16" s="1"/>
  <c r="BE109" i="16" s="1"/>
  <c r="BG72" i="16"/>
  <c r="BH73" i="16" s="1"/>
  <c r="BI73" i="16" s="1"/>
  <c r="BJ73" i="16" s="1"/>
  <c r="BK74" i="16" s="1"/>
  <c r="BL74" i="16" s="1"/>
  <c r="BM75" i="16" s="1"/>
  <c r="BN75" i="16" s="1"/>
  <c r="BO75" i="16" s="1"/>
  <c r="BP76" i="16" s="1"/>
  <c r="BQ76" i="16" s="1"/>
  <c r="BR77" i="16" s="1"/>
  <c r="BS77" i="16" s="1"/>
  <c r="BT77" i="16" s="1"/>
  <c r="BU78" i="16" s="1"/>
  <c r="BV78" i="16" s="1"/>
  <c r="BW79" i="16" s="1"/>
  <c r="BX79" i="16" s="1"/>
  <c r="BY79" i="16" s="1"/>
  <c r="BZ80" i="16" s="1"/>
  <c r="CA80" i="16" s="1"/>
  <c r="CB81" i="16" s="1"/>
  <c r="CC81" i="16" s="1"/>
  <c r="CD81" i="16" s="1"/>
  <c r="CE82" i="16" s="1"/>
  <c r="CF82" i="16" s="1"/>
  <c r="CG83" i="16" s="1"/>
  <c r="CH83" i="16" s="1"/>
  <c r="CI83" i="16" s="1"/>
  <c r="CJ84" i="16" s="1"/>
  <c r="CK84" i="16" s="1"/>
  <c r="CL85" i="16" s="1"/>
  <c r="CM85" i="16" s="1"/>
  <c r="CN85" i="16" s="1"/>
  <c r="CO86" i="16" s="1"/>
  <c r="CP86" i="16" s="1"/>
  <c r="CQ87" i="16" s="1"/>
  <c r="CR87" i="16" s="1"/>
  <c r="CS87" i="16" s="1"/>
  <c r="CT88" i="16" s="1"/>
  <c r="CU88" i="16" s="1"/>
  <c r="CV89" i="16" s="1"/>
  <c r="EN53" i="16"/>
  <c r="EO53" i="16" s="1"/>
  <c r="EP53" i="16" s="1"/>
  <c r="EQ53" i="16" s="1"/>
  <c r="BG76" i="16"/>
  <c r="BH77" i="16" s="1"/>
  <c r="BI77" i="16" s="1"/>
  <c r="BJ77" i="16" s="1"/>
  <c r="BK78" i="16" s="1"/>
  <c r="BL78" i="16" s="1"/>
  <c r="BM79" i="16" s="1"/>
  <c r="BN79" i="16" s="1"/>
  <c r="BO79" i="16" s="1"/>
  <c r="BP80" i="16" s="1"/>
  <c r="BQ80" i="16" s="1"/>
  <c r="BR81" i="16" s="1"/>
  <c r="BS81" i="16" s="1"/>
  <c r="BT81" i="16" s="1"/>
  <c r="BU82" i="16" s="1"/>
  <c r="BV82" i="16" s="1"/>
  <c r="BW83" i="16" s="1"/>
  <c r="BX83" i="16" s="1"/>
  <c r="BY83" i="16" s="1"/>
  <c r="BZ84" i="16" s="1"/>
  <c r="CA84" i="16" s="1"/>
  <c r="CB85" i="16" s="1"/>
  <c r="CC85" i="16" s="1"/>
  <c r="CD85" i="16" s="1"/>
  <c r="CE86" i="16" s="1"/>
  <c r="CF86" i="16" s="1"/>
  <c r="CG87" i="16" s="1"/>
  <c r="CH87" i="16" s="1"/>
  <c r="CI87" i="16" s="1"/>
  <c r="CJ88" i="16" s="1"/>
  <c r="CK88" i="16" s="1"/>
  <c r="CL89" i="16" s="1"/>
  <c r="CM89" i="16" s="1"/>
  <c r="CN89" i="16" s="1"/>
  <c r="CO90" i="16" s="1"/>
  <c r="CP90" i="16" s="1"/>
  <c r="CQ91" i="16" s="1"/>
  <c r="CR91" i="16" s="1"/>
  <c r="CS91" i="16" s="1"/>
  <c r="CT92" i="16" s="1"/>
  <c r="CU92" i="16" s="1"/>
  <c r="CV93" i="16" s="1"/>
  <c r="ES61" i="16"/>
  <c r="ET61" i="16" s="1"/>
  <c r="EU61" i="16" s="1"/>
  <c r="EV61" i="16" s="1"/>
  <c r="ES54" i="16"/>
  <c r="ET54" i="16" s="1"/>
  <c r="EU54" i="16" s="1"/>
  <c r="EV54" i="16" s="1"/>
  <c r="BG84" i="16"/>
  <c r="BH85" i="16" s="1"/>
  <c r="BI85" i="16" s="1"/>
  <c r="BJ85" i="16" s="1"/>
  <c r="BK86" i="16" s="1"/>
  <c r="BL86" i="16" s="1"/>
  <c r="BM87" i="16" s="1"/>
  <c r="BN87" i="16" s="1"/>
  <c r="BO87" i="16" s="1"/>
  <c r="BP88" i="16" s="1"/>
  <c r="BQ88" i="16" s="1"/>
  <c r="BR89" i="16" s="1"/>
  <c r="BS89" i="16" s="1"/>
  <c r="BT89" i="16" s="1"/>
  <c r="BU90" i="16" s="1"/>
  <c r="BV90" i="16" s="1"/>
  <c r="BW91" i="16" s="1"/>
  <c r="BX91" i="16" s="1"/>
  <c r="BY91" i="16" s="1"/>
  <c r="BZ92" i="16" s="1"/>
  <c r="CA92" i="16" s="1"/>
  <c r="CB93" i="16" s="1"/>
  <c r="CC93" i="16" s="1"/>
  <c r="CD93" i="16" s="1"/>
  <c r="CE94" i="16" s="1"/>
  <c r="CF94" i="16" s="1"/>
  <c r="CG95" i="16" s="1"/>
  <c r="CH95" i="16" s="1"/>
  <c r="CI95" i="16" s="1"/>
  <c r="CJ96" i="16" s="1"/>
  <c r="CK96" i="16" s="1"/>
  <c r="CL97" i="16" s="1"/>
  <c r="CM97" i="16" s="1"/>
  <c r="CN97" i="16" s="1"/>
  <c r="CO98" i="16" s="1"/>
  <c r="CP98" i="16" s="1"/>
  <c r="CQ99" i="16" s="1"/>
  <c r="CR99" i="16" s="1"/>
  <c r="CS99" i="16" s="1"/>
  <c r="CT100" i="16" s="1"/>
  <c r="CU100" i="16" s="1"/>
  <c r="CV101" i="16" s="1"/>
  <c r="AG75" i="16"/>
  <c r="ES74" i="16"/>
  <c r="ET74" i="16" s="1"/>
  <c r="EU74" i="16" s="1"/>
  <c r="EV74" i="16" s="1"/>
  <c r="ES73" i="16"/>
  <c r="ET73" i="16" s="1"/>
  <c r="EU73" i="16" s="1"/>
  <c r="EV73" i="16" s="1"/>
  <c r="BG89" i="16"/>
  <c r="BH90" i="16" s="1"/>
  <c r="BI90" i="16" s="1"/>
  <c r="BJ90" i="16" s="1"/>
  <c r="BK91" i="16" s="1"/>
  <c r="BL91" i="16" s="1"/>
  <c r="BM92" i="16" s="1"/>
  <c r="BN92" i="16" s="1"/>
  <c r="BO92" i="16" s="1"/>
  <c r="BP93" i="16" s="1"/>
  <c r="BQ93" i="16" s="1"/>
  <c r="BR94" i="16" s="1"/>
  <c r="BS94" i="16" s="1"/>
  <c r="BT94" i="16" s="1"/>
  <c r="BU95" i="16" s="1"/>
  <c r="BV95" i="16" s="1"/>
  <c r="BW96" i="16" s="1"/>
  <c r="BX96" i="16" s="1"/>
  <c r="BY96" i="16" s="1"/>
  <c r="BZ97" i="16" s="1"/>
  <c r="CA97" i="16" s="1"/>
  <c r="CB98" i="16" s="1"/>
  <c r="CC98" i="16" s="1"/>
  <c r="CD98" i="16" s="1"/>
  <c r="CE99" i="16" s="1"/>
  <c r="CF99" i="16" s="1"/>
  <c r="CG100" i="16" s="1"/>
  <c r="CH100" i="16" s="1"/>
  <c r="CI100" i="16" s="1"/>
  <c r="CJ101" i="16" s="1"/>
  <c r="CK101" i="16" s="1"/>
  <c r="CL102" i="16" s="1"/>
  <c r="CM102" i="16" s="1"/>
  <c r="CN102" i="16" s="1"/>
  <c r="CO103" i="16" s="1"/>
  <c r="CP103" i="16" s="1"/>
  <c r="CQ104" i="16" s="1"/>
  <c r="CR104" i="16" s="1"/>
  <c r="CS104" i="16" s="1"/>
  <c r="CT105" i="16" s="1"/>
  <c r="CU105" i="16" s="1"/>
  <c r="CV106" i="16" s="1"/>
  <c r="C157" i="16"/>
  <c r="D157" i="16" s="1"/>
  <c r="E158" i="16" s="1"/>
  <c r="F158" i="16" s="1"/>
  <c r="G158" i="16" s="1"/>
  <c r="H159" i="16" s="1"/>
  <c r="I159" i="16" s="1"/>
  <c r="J160" i="16" s="1"/>
  <c r="K160" i="16" s="1"/>
  <c r="L160" i="16" s="1"/>
  <c r="M161" i="16" s="1"/>
  <c r="N161" i="16" s="1"/>
  <c r="O162" i="16" s="1"/>
  <c r="P162" i="16" s="1"/>
  <c r="Q162" i="16" s="1"/>
  <c r="R163" i="16" s="1"/>
  <c r="S163" i="16" s="1"/>
  <c r="T164" i="16" s="1"/>
  <c r="U164" i="16" s="1"/>
  <c r="V164" i="16" s="1"/>
  <c r="W165" i="16" s="1"/>
  <c r="X165" i="16" s="1"/>
  <c r="Y166" i="16" s="1"/>
  <c r="Z166" i="16" s="1"/>
  <c r="AA166" i="16" s="1"/>
  <c r="AB167" i="16" s="1"/>
  <c r="AC167" i="16" s="1"/>
  <c r="C79" i="16"/>
  <c r="C87" i="16"/>
  <c r="C78" i="16"/>
  <c r="C158" i="16"/>
  <c r="D158" i="16" s="1"/>
  <c r="E159" i="16" s="1"/>
  <c r="F159" i="16" s="1"/>
  <c r="G159" i="16" s="1"/>
  <c r="H160" i="16" s="1"/>
  <c r="I160" i="16" s="1"/>
  <c r="J161" i="16" s="1"/>
  <c r="K161" i="16" s="1"/>
  <c r="L161" i="16" s="1"/>
  <c r="M162" i="16" s="1"/>
  <c r="N162" i="16" s="1"/>
  <c r="O163" i="16" s="1"/>
  <c r="P163" i="16" s="1"/>
  <c r="Q163" i="16" s="1"/>
  <c r="R164" i="16" s="1"/>
  <c r="S164" i="16" s="1"/>
  <c r="T165" i="16" s="1"/>
  <c r="U165" i="16" s="1"/>
  <c r="V165" i="16" s="1"/>
  <c r="W166" i="16" s="1"/>
  <c r="X166" i="16" s="1"/>
  <c r="Y167" i="16" s="1"/>
  <c r="Z167" i="16" s="1"/>
  <c r="AA167" i="16" s="1"/>
  <c r="C156" i="16"/>
  <c r="D156" i="16" s="1"/>
  <c r="E157" i="16" s="1"/>
  <c r="F157" i="16" s="1"/>
  <c r="G157" i="16" s="1"/>
  <c r="H158" i="16" s="1"/>
  <c r="I158" i="16" s="1"/>
  <c r="J159" i="16" s="1"/>
  <c r="K159" i="16" s="1"/>
  <c r="L159" i="16" s="1"/>
  <c r="M160" i="16" s="1"/>
  <c r="N160" i="16" s="1"/>
  <c r="O161" i="16" s="1"/>
  <c r="P161" i="16" s="1"/>
  <c r="Q161" i="16" s="1"/>
  <c r="R162" i="16" s="1"/>
  <c r="S162" i="16" s="1"/>
  <c r="T163" i="16" s="1"/>
  <c r="U163" i="16" s="1"/>
  <c r="V163" i="16" s="1"/>
  <c r="W164" i="16" s="1"/>
  <c r="X164" i="16" s="1"/>
  <c r="Y165" i="16" s="1"/>
  <c r="Z165" i="16" s="1"/>
  <c r="AA165" i="16" s="1"/>
  <c r="AB166" i="16" s="1"/>
  <c r="AC166" i="16" s="1"/>
  <c r="AD167" i="16" s="1"/>
  <c r="AE167" i="16" s="1"/>
  <c r="AF167" i="16" s="1"/>
  <c r="C86" i="16"/>
  <c r="C85" i="16"/>
  <c r="C160" i="16"/>
  <c r="D160" i="16" s="1"/>
  <c r="E161" i="16" s="1"/>
  <c r="F161" i="16" s="1"/>
  <c r="G161" i="16" s="1"/>
  <c r="H162" i="16" s="1"/>
  <c r="I162" i="16" s="1"/>
  <c r="J163" i="16" s="1"/>
  <c r="K163" i="16" s="1"/>
  <c r="L163" i="16" s="1"/>
  <c r="M164" i="16" s="1"/>
  <c r="N164" i="16" s="1"/>
  <c r="O165" i="16" s="1"/>
  <c r="P165" i="16" s="1"/>
  <c r="Q165" i="16" s="1"/>
  <c r="R166" i="16" s="1"/>
  <c r="S166" i="16" s="1"/>
  <c r="T167" i="16" s="1"/>
  <c r="U167" i="16" s="1"/>
  <c r="V167" i="16" s="1"/>
  <c r="C81" i="16"/>
  <c r="C159" i="16"/>
  <c r="D159" i="16" s="1"/>
  <c r="E160" i="16" s="1"/>
  <c r="F160" i="16" s="1"/>
  <c r="G160" i="16" s="1"/>
  <c r="H161" i="16" s="1"/>
  <c r="I161" i="16" s="1"/>
  <c r="J162" i="16" s="1"/>
  <c r="K162" i="16" s="1"/>
  <c r="L162" i="16" s="1"/>
  <c r="M163" i="16" s="1"/>
  <c r="N163" i="16" s="1"/>
  <c r="O164" i="16" s="1"/>
  <c r="P164" i="16" s="1"/>
  <c r="Q164" i="16" s="1"/>
  <c r="R165" i="16" s="1"/>
  <c r="S165" i="16" s="1"/>
  <c r="T166" i="16" s="1"/>
  <c r="U166" i="16" s="1"/>
  <c r="V166" i="16" s="1"/>
  <c r="W167" i="16" s="1"/>
  <c r="X167" i="16" s="1"/>
  <c r="C83" i="16"/>
  <c r="BG80" i="16"/>
  <c r="BH81" i="16" s="1"/>
  <c r="BI81" i="16" s="1"/>
  <c r="BJ81" i="16" s="1"/>
  <c r="BK82" i="16" s="1"/>
  <c r="BL82" i="16" s="1"/>
  <c r="BM83" i="16" s="1"/>
  <c r="BN83" i="16" s="1"/>
  <c r="BO83" i="16" s="1"/>
  <c r="BP84" i="16" s="1"/>
  <c r="BQ84" i="16" s="1"/>
  <c r="BR85" i="16" s="1"/>
  <c r="BS85" i="16" s="1"/>
  <c r="BT85" i="16" s="1"/>
  <c r="BU86" i="16" s="1"/>
  <c r="BV86" i="16" s="1"/>
  <c r="BW87" i="16" s="1"/>
  <c r="BX87" i="16" s="1"/>
  <c r="BY87" i="16" s="1"/>
  <c r="BZ88" i="16" s="1"/>
  <c r="CA88" i="16" s="1"/>
  <c r="CB89" i="16" s="1"/>
  <c r="CC89" i="16" s="1"/>
  <c r="CD89" i="16" s="1"/>
  <c r="CE90" i="16" s="1"/>
  <c r="CF90" i="16" s="1"/>
  <c r="CG91" i="16" s="1"/>
  <c r="CH91" i="16" s="1"/>
  <c r="CI91" i="16" s="1"/>
  <c r="CJ92" i="16" s="1"/>
  <c r="CK92" i="16" s="1"/>
  <c r="CL93" i="16" s="1"/>
  <c r="CM93" i="16" s="1"/>
  <c r="CN93" i="16" s="1"/>
  <c r="CO94" i="16" s="1"/>
  <c r="CP94" i="16" s="1"/>
  <c r="CQ95" i="16" s="1"/>
  <c r="CR95" i="16" s="1"/>
  <c r="CS95" i="16" s="1"/>
  <c r="CT96" i="16" s="1"/>
  <c r="CU96" i="16" s="1"/>
  <c r="CV97" i="16" s="1"/>
  <c r="BG73" i="16"/>
  <c r="BH74" i="16" s="1"/>
  <c r="BI74" i="16" s="1"/>
  <c r="BJ74" i="16" s="1"/>
  <c r="BK75" i="16" s="1"/>
  <c r="BL75" i="16" s="1"/>
  <c r="BM76" i="16" s="1"/>
  <c r="BN76" i="16" s="1"/>
  <c r="BO76" i="16" s="1"/>
  <c r="BP77" i="16" s="1"/>
  <c r="BQ77" i="16" s="1"/>
  <c r="BR78" i="16" s="1"/>
  <c r="BS78" i="16" s="1"/>
  <c r="BT78" i="16" s="1"/>
  <c r="BU79" i="16" s="1"/>
  <c r="BV79" i="16" s="1"/>
  <c r="BW80" i="16" s="1"/>
  <c r="BX80" i="16" s="1"/>
  <c r="BY80" i="16" s="1"/>
  <c r="BZ81" i="16" s="1"/>
  <c r="CA81" i="16" s="1"/>
  <c r="CB82" i="16" s="1"/>
  <c r="CC82" i="16" s="1"/>
  <c r="CD82" i="16" s="1"/>
  <c r="CE83" i="16" s="1"/>
  <c r="CF83" i="16" s="1"/>
  <c r="CG84" i="16" s="1"/>
  <c r="CH84" i="16" s="1"/>
  <c r="CI84" i="16" s="1"/>
  <c r="CJ85" i="16" s="1"/>
  <c r="CK85" i="16" s="1"/>
  <c r="CL86" i="16" s="1"/>
  <c r="CM86" i="16" s="1"/>
  <c r="CN86" i="16" s="1"/>
  <c r="CO87" i="16" s="1"/>
  <c r="CP87" i="16" s="1"/>
  <c r="CQ88" i="16" s="1"/>
  <c r="CR88" i="16" s="1"/>
  <c r="CS88" i="16" s="1"/>
  <c r="CT89" i="16" s="1"/>
  <c r="CU89" i="16" s="1"/>
  <c r="CV90" i="16" s="1"/>
  <c r="ES58" i="16"/>
  <c r="ET58" i="16" s="1"/>
  <c r="EU58" i="16" s="1"/>
  <c r="EV58" i="16" s="1"/>
  <c r="BG91" i="16"/>
  <c r="BH92" i="16" s="1"/>
  <c r="BI92" i="16" s="1"/>
  <c r="BJ92" i="16" s="1"/>
  <c r="BK93" i="16" s="1"/>
  <c r="BL93" i="16" s="1"/>
  <c r="BM94" i="16" s="1"/>
  <c r="BN94" i="16" s="1"/>
  <c r="BO94" i="16" s="1"/>
  <c r="BP95" i="16" s="1"/>
  <c r="BQ95" i="16" s="1"/>
  <c r="BR96" i="16" s="1"/>
  <c r="BS96" i="16" s="1"/>
  <c r="BT96" i="16" s="1"/>
  <c r="BU97" i="16" s="1"/>
  <c r="BV97" i="16" s="1"/>
  <c r="BW98" i="16" s="1"/>
  <c r="BX98" i="16" s="1"/>
  <c r="BY98" i="16" s="1"/>
  <c r="BZ99" i="16" s="1"/>
  <c r="CA99" i="16" s="1"/>
  <c r="CB100" i="16" s="1"/>
  <c r="CC100" i="16" s="1"/>
  <c r="CD100" i="16" s="1"/>
  <c r="CE101" i="16" s="1"/>
  <c r="CF101" i="16" s="1"/>
  <c r="CG102" i="16" s="1"/>
  <c r="CH102" i="16" s="1"/>
  <c r="CI102" i="16" s="1"/>
  <c r="CJ103" i="16" s="1"/>
  <c r="CK103" i="16" s="1"/>
  <c r="CL104" i="16" s="1"/>
  <c r="CM104" i="16" s="1"/>
  <c r="CN104" i="16" s="1"/>
  <c r="CO105" i="16" s="1"/>
  <c r="CP105" i="16" s="1"/>
  <c r="CQ106" i="16" s="1"/>
  <c r="CR106" i="16" s="1"/>
  <c r="CS106" i="16" s="1"/>
  <c r="CT107" i="16" s="1"/>
  <c r="CU107" i="16" s="1"/>
  <c r="CV108" i="16" s="1"/>
  <c r="AG80" i="16"/>
  <c r="AH80" i="16" s="1"/>
  <c r="AI81" i="16" s="1"/>
  <c r="AJ81" i="16" s="1"/>
  <c r="AK81" i="16" s="1"/>
  <c r="AL82" i="16" s="1"/>
  <c r="AM82" i="16" s="1"/>
  <c r="AN83" i="16" s="1"/>
  <c r="AO83" i="16" s="1"/>
  <c r="AP83" i="16" s="1"/>
  <c r="AQ84" i="16" s="1"/>
  <c r="AR84" i="16" s="1"/>
  <c r="AS85" i="16" s="1"/>
  <c r="AT85" i="16" s="1"/>
  <c r="AU85" i="16" s="1"/>
  <c r="AV86" i="16" s="1"/>
  <c r="AW86" i="16" s="1"/>
  <c r="AX87" i="16" s="1"/>
  <c r="AY87" i="16" s="1"/>
  <c r="AZ87" i="16" s="1"/>
  <c r="BA88" i="16" s="1"/>
  <c r="BB88" i="16" s="1"/>
  <c r="BC89" i="16" s="1"/>
  <c r="BD89" i="16" s="1"/>
  <c r="BE89" i="16" s="1"/>
  <c r="BF98" i="16" s="1"/>
  <c r="BG106" i="16"/>
  <c r="BH107" i="16" s="1"/>
  <c r="BI107" i="16" s="1"/>
  <c r="BJ107" i="16" s="1"/>
  <c r="BK108" i="16" s="1"/>
  <c r="BL108" i="16" s="1"/>
  <c r="BM109" i="16" s="1"/>
  <c r="BN109" i="16" s="1"/>
  <c r="BO109" i="16" s="1"/>
  <c r="BP110" i="16" s="1"/>
  <c r="BQ110" i="16" s="1"/>
  <c r="BR111" i="16" s="1"/>
  <c r="BS111" i="16" s="1"/>
  <c r="BT111" i="16" s="1"/>
  <c r="BU112" i="16" s="1"/>
  <c r="BV112" i="16" s="1"/>
  <c r="AG81" i="16"/>
  <c r="AH81" i="16" s="1"/>
  <c r="AI82" i="16" s="1"/>
  <c r="AJ82" i="16" s="1"/>
  <c r="AK82" i="16" s="1"/>
  <c r="AL83" i="16" s="1"/>
  <c r="AM83" i="16" s="1"/>
  <c r="AN84" i="16" s="1"/>
  <c r="AO84" i="16" s="1"/>
  <c r="AP84" i="16" s="1"/>
  <c r="AQ85" i="16" s="1"/>
  <c r="AR85" i="16" s="1"/>
  <c r="AS86" i="16" s="1"/>
  <c r="AT86" i="16" s="1"/>
  <c r="AU86" i="16" s="1"/>
  <c r="AV87" i="16" s="1"/>
  <c r="AW87" i="16" s="1"/>
  <c r="AX88" i="16" s="1"/>
  <c r="AY88" i="16" s="1"/>
  <c r="AZ88" i="16" s="1"/>
  <c r="BA89" i="16" s="1"/>
  <c r="BB89" i="16" s="1"/>
  <c r="BC90" i="16" s="1"/>
  <c r="BD90" i="16" s="1"/>
  <c r="BE90" i="16" s="1"/>
  <c r="BF99" i="16" s="1"/>
  <c r="ES60" i="16"/>
  <c r="ET60" i="16" s="1"/>
  <c r="EU60" i="16" s="1"/>
  <c r="EV60" i="16" s="1"/>
  <c r="D75" i="16"/>
  <c r="E76" i="16" s="1"/>
  <c r="F76" i="16" s="1"/>
  <c r="G76" i="16" s="1"/>
  <c r="H77" i="16" s="1"/>
  <c r="I77" i="16" s="1"/>
  <c r="J78" i="16" s="1"/>
  <c r="K78" i="16" s="1"/>
  <c r="L78" i="16" s="1"/>
  <c r="M79" i="16" s="1"/>
  <c r="N79" i="16" s="1"/>
  <c r="O80" i="16" s="1"/>
  <c r="P80" i="16" s="1"/>
  <c r="Q80" i="16" s="1"/>
  <c r="R81" i="16" s="1"/>
  <c r="S81" i="16" s="1"/>
  <c r="T82" i="16" s="1"/>
  <c r="U82" i="16" s="1"/>
  <c r="V82" i="16" s="1"/>
  <c r="W83" i="16" s="1"/>
  <c r="X83" i="16" s="1"/>
  <c r="Y84" i="16" s="1"/>
  <c r="Z84" i="16" s="1"/>
  <c r="AA84" i="16" s="1"/>
  <c r="AB85" i="16" s="1"/>
  <c r="AC85" i="16" s="1"/>
  <c r="AD86" i="16" s="1"/>
  <c r="AE86" i="16" s="1"/>
  <c r="AF86" i="16" s="1"/>
  <c r="AG85" i="16"/>
  <c r="AH85" i="16" s="1"/>
  <c r="AI86" i="16" s="1"/>
  <c r="AJ86" i="16" s="1"/>
  <c r="AK86" i="16" s="1"/>
  <c r="AL87" i="16" s="1"/>
  <c r="AM87" i="16" s="1"/>
  <c r="AN88" i="16" s="1"/>
  <c r="AO88" i="16" s="1"/>
  <c r="AP88" i="16" s="1"/>
  <c r="AQ89" i="16" s="1"/>
  <c r="AR89" i="16" s="1"/>
  <c r="AS90" i="16" s="1"/>
  <c r="AT90" i="16" s="1"/>
  <c r="AU90" i="16" s="1"/>
  <c r="AV91" i="16" s="1"/>
  <c r="AW91" i="16" s="1"/>
  <c r="AX92" i="16" s="1"/>
  <c r="AY92" i="16" s="1"/>
  <c r="AZ92" i="16" s="1"/>
  <c r="BA93" i="16" s="1"/>
  <c r="BB93" i="16" s="1"/>
  <c r="BC94" i="16" s="1"/>
  <c r="BD94" i="16" s="1"/>
  <c r="BE94" i="16" s="1"/>
  <c r="BF103" i="16" s="1"/>
  <c r="AG84" i="16"/>
  <c r="AH84" i="16" s="1"/>
  <c r="AI85" i="16" s="1"/>
  <c r="AJ85" i="16" s="1"/>
  <c r="AK85" i="16" s="1"/>
  <c r="AL86" i="16" s="1"/>
  <c r="AM86" i="16" s="1"/>
  <c r="AN87" i="16" s="1"/>
  <c r="AO87" i="16" s="1"/>
  <c r="AP87" i="16" s="1"/>
  <c r="AQ88" i="16" s="1"/>
  <c r="AR88" i="16" s="1"/>
  <c r="AS89" i="16" s="1"/>
  <c r="AT89" i="16" s="1"/>
  <c r="AU89" i="16" s="1"/>
  <c r="AV90" i="16" s="1"/>
  <c r="AW90" i="16" s="1"/>
  <c r="AX91" i="16" s="1"/>
  <c r="AY91" i="16" s="1"/>
  <c r="AZ91" i="16" s="1"/>
  <c r="BA92" i="16" s="1"/>
  <c r="BB92" i="16" s="1"/>
  <c r="BC93" i="16" s="1"/>
  <c r="BD93" i="16" s="1"/>
  <c r="BE93" i="16" s="1"/>
  <c r="BF102" i="16" s="1"/>
  <c r="BG85" i="16"/>
  <c r="BH86" i="16" s="1"/>
  <c r="BI86" i="16" s="1"/>
  <c r="BJ86" i="16" s="1"/>
  <c r="BK87" i="16" s="1"/>
  <c r="BL87" i="16" s="1"/>
  <c r="BM88" i="16" s="1"/>
  <c r="BN88" i="16" s="1"/>
  <c r="BO88" i="16" s="1"/>
  <c r="BP89" i="16" s="1"/>
  <c r="BQ89" i="16" s="1"/>
  <c r="BR90" i="16" s="1"/>
  <c r="BS90" i="16" s="1"/>
  <c r="BT90" i="16" s="1"/>
  <c r="BU91" i="16" s="1"/>
  <c r="BV91" i="16" s="1"/>
  <c r="BW92" i="16" s="1"/>
  <c r="BX92" i="16" s="1"/>
  <c r="BY92" i="16" s="1"/>
  <c r="BZ93" i="16" s="1"/>
  <c r="CA93" i="16" s="1"/>
  <c r="CB94" i="16" s="1"/>
  <c r="CC94" i="16" s="1"/>
  <c r="CD94" i="16" s="1"/>
  <c r="CE95" i="16" s="1"/>
  <c r="CF95" i="16" s="1"/>
  <c r="CG96" i="16" s="1"/>
  <c r="CH96" i="16" s="1"/>
  <c r="CI96" i="16" s="1"/>
  <c r="CJ97" i="16" s="1"/>
  <c r="CK97" i="16" s="1"/>
  <c r="CL98" i="16" s="1"/>
  <c r="CM98" i="16" s="1"/>
  <c r="CN98" i="16" s="1"/>
  <c r="CO99" i="16" s="1"/>
  <c r="CP99" i="16" s="1"/>
  <c r="CQ100" i="16" s="1"/>
  <c r="CR100" i="16" s="1"/>
  <c r="CS100" i="16" s="1"/>
  <c r="CT101" i="16" s="1"/>
  <c r="CU101" i="16" s="1"/>
  <c r="CV102" i="16" s="1"/>
  <c r="ES55" i="16"/>
  <c r="ET55" i="16" s="1"/>
  <c r="EU55" i="16" s="1"/>
  <c r="EV55" i="16" s="1"/>
  <c r="BG90" i="16"/>
  <c r="BH91" i="16" s="1"/>
  <c r="BI91" i="16" s="1"/>
  <c r="BJ91" i="16" s="1"/>
  <c r="BK92" i="16" s="1"/>
  <c r="BL92" i="16" s="1"/>
  <c r="BM93" i="16" s="1"/>
  <c r="BN93" i="16" s="1"/>
  <c r="BO93" i="16" s="1"/>
  <c r="BP94" i="16" s="1"/>
  <c r="BQ94" i="16" s="1"/>
  <c r="BR95" i="16" s="1"/>
  <c r="BS95" i="16" s="1"/>
  <c r="BT95" i="16" s="1"/>
  <c r="BU96" i="16" s="1"/>
  <c r="BV96" i="16" s="1"/>
  <c r="BW97" i="16" s="1"/>
  <c r="BX97" i="16" s="1"/>
  <c r="BY97" i="16" s="1"/>
  <c r="BZ98" i="16" s="1"/>
  <c r="CA98" i="16" s="1"/>
  <c r="CB99" i="16" s="1"/>
  <c r="CC99" i="16" s="1"/>
  <c r="CD99" i="16" s="1"/>
  <c r="CE100" i="16" s="1"/>
  <c r="CF100" i="16" s="1"/>
  <c r="CG101" i="16" s="1"/>
  <c r="CH101" i="16" s="1"/>
  <c r="CI101" i="16" s="1"/>
  <c r="CJ102" i="16" s="1"/>
  <c r="CK102" i="16" s="1"/>
  <c r="CL103" i="16" s="1"/>
  <c r="CM103" i="16" s="1"/>
  <c r="CN103" i="16" s="1"/>
  <c r="CO104" i="16" s="1"/>
  <c r="CP104" i="16" s="1"/>
  <c r="CQ105" i="16" s="1"/>
  <c r="CR105" i="16" s="1"/>
  <c r="CS105" i="16" s="1"/>
  <c r="CT106" i="16" s="1"/>
  <c r="CU106" i="16" s="1"/>
  <c r="CV107" i="16" s="1"/>
  <c r="BG77" i="16"/>
  <c r="BH78" i="16" s="1"/>
  <c r="BI78" i="16" s="1"/>
  <c r="BJ78" i="16" s="1"/>
  <c r="BK79" i="16" s="1"/>
  <c r="BL79" i="16" s="1"/>
  <c r="BM80" i="16" s="1"/>
  <c r="BN80" i="16" s="1"/>
  <c r="BO80" i="16" s="1"/>
  <c r="BP81" i="16" s="1"/>
  <c r="BQ81" i="16" s="1"/>
  <c r="BR82" i="16" s="1"/>
  <c r="BS82" i="16" s="1"/>
  <c r="BT82" i="16" s="1"/>
  <c r="BU83" i="16" s="1"/>
  <c r="BV83" i="16" s="1"/>
  <c r="BW84" i="16" s="1"/>
  <c r="BX84" i="16" s="1"/>
  <c r="BY84" i="16" s="1"/>
  <c r="BZ85" i="16" s="1"/>
  <c r="CA85" i="16" s="1"/>
  <c r="CB86" i="16" s="1"/>
  <c r="CC86" i="16" s="1"/>
  <c r="CD86" i="16" s="1"/>
  <c r="CE87" i="16" s="1"/>
  <c r="CF87" i="16" s="1"/>
  <c r="CG88" i="16" s="1"/>
  <c r="CH88" i="16" s="1"/>
  <c r="CI88" i="16" s="1"/>
  <c r="CJ89" i="16" s="1"/>
  <c r="CK89" i="16" s="1"/>
  <c r="CL90" i="16" s="1"/>
  <c r="CM90" i="16" s="1"/>
  <c r="CN90" i="16" s="1"/>
  <c r="CO91" i="16" s="1"/>
  <c r="CP91" i="16" s="1"/>
  <c r="CQ92" i="16" s="1"/>
  <c r="CR92" i="16" s="1"/>
  <c r="CS92" i="16" s="1"/>
  <c r="CT93" i="16" s="1"/>
  <c r="CU93" i="16" s="1"/>
  <c r="CV94" i="16" s="1"/>
  <c r="ES56" i="16"/>
  <c r="ET56" i="16" s="1"/>
  <c r="EU56" i="16" s="1"/>
  <c r="EV56" i="16" s="1"/>
  <c r="EN52" i="16"/>
  <c r="EO52" i="16" s="1"/>
  <c r="EP52" i="16" s="1"/>
  <c r="EQ52" i="16" s="1"/>
  <c r="BG87" i="16"/>
  <c r="BH88" i="16" s="1"/>
  <c r="BI88" i="16" s="1"/>
  <c r="BJ88" i="16" s="1"/>
  <c r="BK89" i="16" s="1"/>
  <c r="BL89" i="16" s="1"/>
  <c r="BM90" i="16" s="1"/>
  <c r="BN90" i="16" s="1"/>
  <c r="BO90" i="16" s="1"/>
  <c r="BP91" i="16" s="1"/>
  <c r="BQ91" i="16" s="1"/>
  <c r="BR92" i="16" s="1"/>
  <c r="BS92" i="16" s="1"/>
  <c r="BT92" i="16" s="1"/>
  <c r="BU93" i="16" s="1"/>
  <c r="BV93" i="16" s="1"/>
  <c r="BW94" i="16" s="1"/>
  <c r="BX94" i="16" s="1"/>
  <c r="BY94" i="16" s="1"/>
  <c r="BZ95" i="16" s="1"/>
  <c r="CA95" i="16" s="1"/>
  <c r="CB96" i="16" s="1"/>
  <c r="CC96" i="16" s="1"/>
  <c r="CD96" i="16" s="1"/>
  <c r="CE97" i="16" s="1"/>
  <c r="CF97" i="16" s="1"/>
  <c r="CG98" i="16" s="1"/>
  <c r="CH98" i="16" s="1"/>
  <c r="CI98" i="16" s="1"/>
  <c r="CJ99" i="16" s="1"/>
  <c r="CK99" i="16" s="1"/>
  <c r="CL100" i="16" s="1"/>
  <c r="CM100" i="16" s="1"/>
  <c r="CN100" i="16" s="1"/>
  <c r="CO101" i="16" s="1"/>
  <c r="CP101" i="16" s="1"/>
  <c r="CQ102" i="16" s="1"/>
  <c r="CR102" i="16" s="1"/>
  <c r="CS102" i="16" s="1"/>
  <c r="CT103" i="16" s="1"/>
  <c r="CU103" i="16" s="1"/>
  <c r="CV104" i="16" s="1"/>
  <c r="EN65" i="16"/>
  <c r="EO65" i="16" s="1"/>
  <c r="EP65" i="16" s="1"/>
  <c r="EQ65" i="16" s="1"/>
  <c r="CW111" i="16"/>
  <c r="CX111" i="16" s="1"/>
  <c r="CY112" i="16" s="1"/>
  <c r="CZ112" i="16" s="1"/>
  <c r="A89" i="16"/>
  <c r="C89" i="16" s="1"/>
  <c r="AG86" i="16"/>
  <c r="AH86" i="16" s="1"/>
  <c r="AI87" i="16" s="1"/>
  <c r="AJ87" i="16" s="1"/>
  <c r="AK87" i="16" s="1"/>
  <c r="AL88" i="16" s="1"/>
  <c r="AM88" i="16" s="1"/>
  <c r="AN89" i="16" s="1"/>
  <c r="AO89" i="16" s="1"/>
  <c r="AP89" i="16" s="1"/>
  <c r="AQ90" i="16" s="1"/>
  <c r="AR90" i="16" s="1"/>
  <c r="AS91" i="16" s="1"/>
  <c r="AT91" i="16" s="1"/>
  <c r="AU91" i="16" s="1"/>
  <c r="AV92" i="16" s="1"/>
  <c r="AW92" i="16" s="1"/>
  <c r="AX93" i="16" s="1"/>
  <c r="AY93" i="16" s="1"/>
  <c r="AZ93" i="16" s="1"/>
  <c r="BA94" i="16" s="1"/>
  <c r="BB94" i="16" s="1"/>
  <c r="BC95" i="16" s="1"/>
  <c r="BD95" i="16" s="1"/>
  <c r="BE95" i="16" s="1"/>
  <c r="BF104" i="16" s="1"/>
  <c r="AG78" i="16"/>
  <c r="AH78" i="16" s="1"/>
  <c r="AI79" i="16" s="1"/>
  <c r="AJ79" i="16" s="1"/>
  <c r="AK79" i="16" s="1"/>
  <c r="AL80" i="16" s="1"/>
  <c r="AM80" i="16" s="1"/>
  <c r="AN81" i="16" s="1"/>
  <c r="AO81" i="16" s="1"/>
  <c r="AP81" i="16" s="1"/>
  <c r="AQ82" i="16" s="1"/>
  <c r="AR82" i="16" s="1"/>
  <c r="AS83" i="16" s="1"/>
  <c r="AT83" i="16" s="1"/>
  <c r="AU83" i="16" s="1"/>
  <c r="AV84" i="16" s="1"/>
  <c r="AW84" i="16" s="1"/>
  <c r="AX85" i="16" s="1"/>
  <c r="AY85" i="16" s="1"/>
  <c r="AZ85" i="16" s="1"/>
  <c r="BA86" i="16" s="1"/>
  <c r="BB86" i="16" s="1"/>
  <c r="BC87" i="16" s="1"/>
  <c r="BD87" i="16" s="1"/>
  <c r="BE87" i="16" s="1"/>
  <c r="BF96" i="16" s="1"/>
  <c r="BG86" i="16"/>
  <c r="BH87" i="16" s="1"/>
  <c r="BI87" i="16" s="1"/>
  <c r="BJ87" i="16" s="1"/>
  <c r="BK88" i="16" s="1"/>
  <c r="BL88" i="16" s="1"/>
  <c r="BM89" i="16" s="1"/>
  <c r="BN89" i="16" s="1"/>
  <c r="BO89" i="16" s="1"/>
  <c r="BP90" i="16" s="1"/>
  <c r="BQ90" i="16" s="1"/>
  <c r="BR91" i="16" s="1"/>
  <c r="BS91" i="16" s="1"/>
  <c r="BT91" i="16" s="1"/>
  <c r="BU92" i="16" s="1"/>
  <c r="BV92" i="16" s="1"/>
  <c r="BW93" i="16" s="1"/>
  <c r="BX93" i="16" s="1"/>
  <c r="BY93" i="16" s="1"/>
  <c r="BZ94" i="16" s="1"/>
  <c r="CA94" i="16" s="1"/>
  <c r="CB95" i="16" s="1"/>
  <c r="CC95" i="16" s="1"/>
  <c r="CD95" i="16" s="1"/>
  <c r="CE96" i="16" s="1"/>
  <c r="CF96" i="16" s="1"/>
  <c r="CG97" i="16" s="1"/>
  <c r="CH97" i="16" s="1"/>
  <c r="CI97" i="16" s="1"/>
  <c r="CJ98" i="16" s="1"/>
  <c r="CK98" i="16" s="1"/>
  <c r="CL99" i="16" s="1"/>
  <c r="CM99" i="16" s="1"/>
  <c r="CN99" i="16" s="1"/>
  <c r="CO100" i="16" s="1"/>
  <c r="CP100" i="16" s="1"/>
  <c r="CQ101" i="16" s="1"/>
  <c r="CR101" i="16" s="1"/>
  <c r="CS101" i="16" s="1"/>
  <c r="CT102" i="16" s="1"/>
  <c r="CU102" i="16" s="1"/>
  <c r="CV103" i="16" s="1"/>
  <c r="BG74" i="16"/>
  <c r="BH75" i="16" s="1"/>
  <c r="BI75" i="16" s="1"/>
  <c r="BJ75" i="16" s="1"/>
  <c r="BK76" i="16" s="1"/>
  <c r="BL76" i="16" s="1"/>
  <c r="BM77" i="16" s="1"/>
  <c r="BN77" i="16" s="1"/>
  <c r="BO77" i="16" s="1"/>
  <c r="BP78" i="16" s="1"/>
  <c r="BQ78" i="16" s="1"/>
  <c r="BR79" i="16" s="1"/>
  <c r="BS79" i="16" s="1"/>
  <c r="BT79" i="16" s="1"/>
  <c r="BU80" i="16" s="1"/>
  <c r="BV80" i="16" s="1"/>
  <c r="BW81" i="16" s="1"/>
  <c r="BX81" i="16" s="1"/>
  <c r="BY81" i="16" s="1"/>
  <c r="BZ82" i="16" s="1"/>
  <c r="CA82" i="16" s="1"/>
  <c r="CB83" i="16" s="1"/>
  <c r="CC83" i="16" s="1"/>
  <c r="CD83" i="16" s="1"/>
  <c r="CE84" i="16" s="1"/>
  <c r="CF84" i="16" s="1"/>
  <c r="CG85" i="16" s="1"/>
  <c r="CH85" i="16" s="1"/>
  <c r="CI85" i="16" s="1"/>
  <c r="CJ86" i="16" s="1"/>
  <c r="CK86" i="16" s="1"/>
  <c r="CL87" i="16" s="1"/>
  <c r="CM87" i="16" s="1"/>
  <c r="CN87" i="16" s="1"/>
  <c r="CO88" i="16" s="1"/>
  <c r="CP88" i="16" s="1"/>
  <c r="CQ89" i="16" s="1"/>
  <c r="CR89" i="16" s="1"/>
  <c r="CS89" i="16" s="1"/>
  <c r="CT90" i="16" s="1"/>
  <c r="CU90" i="16" s="1"/>
  <c r="CV91" i="16" s="1"/>
  <c r="BG75" i="16"/>
  <c r="BH76" i="16" s="1"/>
  <c r="BI76" i="16" s="1"/>
  <c r="BJ76" i="16" s="1"/>
  <c r="BK77" i="16" s="1"/>
  <c r="BL77" i="16" s="1"/>
  <c r="BM78" i="16" s="1"/>
  <c r="BN78" i="16" s="1"/>
  <c r="BO78" i="16" s="1"/>
  <c r="BP79" i="16" s="1"/>
  <c r="BQ79" i="16" s="1"/>
  <c r="BR80" i="16" s="1"/>
  <c r="BS80" i="16" s="1"/>
  <c r="BT80" i="16" s="1"/>
  <c r="BU81" i="16" s="1"/>
  <c r="BV81" i="16" s="1"/>
  <c r="BW82" i="16" s="1"/>
  <c r="BX82" i="16" s="1"/>
  <c r="BY82" i="16" s="1"/>
  <c r="BZ83" i="16" s="1"/>
  <c r="CA83" i="16" s="1"/>
  <c r="CB84" i="16" s="1"/>
  <c r="CC84" i="16" s="1"/>
  <c r="CD84" i="16" s="1"/>
  <c r="CE85" i="16" s="1"/>
  <c r="CF85" i="16" s="1"/>
  <c r="CG86" i="16" s="1"/>
  <c r="CH86" i="16" s="1"/>
  <c r="CI86" i="16" s="1"/>
  <c r="CJ87" i="16" s="1"/>
  <c r="CK87" i="16" s="1"/>
  <c r="CL88" i="16" s="1"/>
  <c r="CM88" i="16" s="1"/>
  <c r="CN88" i="16" s="1"/>
  <c r="CO89" i="16" s="1"/>
  <c r="CP89" i="16" s="1"/>
  <c r="CQ90" i="16" s="1"/>
  <c r="CR90" i="16" s="1"/>
  <c r="CS90" i="16" s="1"/>
  <c r="CT91" i="16" s="1"/>
  <c r="CU91" i="16" s="1"/>
  <c r="CV92" i="16" s="1"/>
  <c r="EN64" i="16"/>
  <c r="EO64" i="16" s="1"/>
  <c r="EP64" i="16" s="1"/>
  <c r="EQ64" i="16" s="1"/>
  <c r="AL13" i="16"/>
  <c r="AS13" i="16" s="1"/>
  <c r="AK13" i="16"/>
  <c r="AR13" i="16" s="1"/>
  <c r="AJ13" i="16"/>
  <c r="AQ13" i="16" s="1"/>
  <c r="AM13" i="16"/>
  <c r="AT13" i="16" s="1"/>
  <c r="AO13" i="16"/>
  <c r="AV13" i="16" s="1"/>
  <c r="AN13" i="16"/>
  <c r="AU13" i="16" s="1"/>
  <c r="F155" i="16"/>
  <c r="G155" i="16" s="1"/>
  <c r="H156" i="16" s="1"/>
  <c r="CI131" i="16"/>
  <c r="D161" i="16"/>
  <c r="E162" i="16" s="1"/>
  <c r="F162" i="16" s="1"/>
  <c r="G162" i="16" s="1"/>
  <c r="H163" i="16" s="1"/>
  <c r="I163" i="16" s="1"/>
  <c r="J164" i="16" s="1"/>
  <c r="K164" i="16" s="1"/>
  <c r="L164" i="16" s="1"/>
  <c r="M165" i="16" s="1"/>
  <c r="N165" i="16" s="1"/>
  <c r="O166" i="16" s="1"/>
  <c r="P166" i="16" s="1"/>
  <c r="Q166" i="16" s="1"/>
  <c r="R167" i="16" s="1"/>
  <c r="S167" i="16" s="1"/>
  <c r="D77" i="16"/>
  <c r="E78" i="16" s="1"/>
  <c r="F78" i="16" s="1"/>
  <c r="G78" i="16" s="1"/>
  <c r="H79" i="16" s="1"/>
  <c r="I79" i="16" s="1"/>
  <c r="J80" i="16" s="1"/>
  <c r="K80" i="16" s="1"/>
  <c r="L80" i="16" s="1"/>
  <c r="M81" i="16" s="1"/>
  <c r="N81" i="16" s="1"/>
  <c r="O82" i="16" s="1"/>
  <c r="P82" i="16" s="1"/>
  <c r="Q82" i="16" s="1"/>
  <c r="R83" i="16" s="1"/>
  <c r="S83" i="16" s="1"/>
  <c r="T84" i="16" s="1"/>
  <c r="U84" i="16" s="1"/>
  <c r="V84" i="16" s="1"/>
  <c r="W85" i="16" s="1"/>
  <c r="X85" i="16" s="1"/>
  <c r="Y86" i="16" s="1"/>
  <c r="Z86" i="16" s="1"/>
  <c r="AA86" i="16" s="1"/>
  <c r="AB87" i="16" s="1"/>
  <c r="AC87" i="16" s="1"/>
  <c r="AD88" i="16" s="1"/>
  <c r="AE88" i="16" s="1"/>
  <c r="AF88" i="16" s="1"/>
  <c r="I132" i="16"/>
  <c r="J133" i="16" s="1"/>
  <c r="EL53" i="16"/>
  <c r="D164" i="16"/>
  <c r="E165" i="16" s="1"/>
  <c r="F165" i="16" s="1"/>
  <c r="G165" i="16" s="1"/>
  <c r="H166" i="16" s="1"/>
  <c r="I166" i="16" s="1"/>
  <c r="J167" i="16" s="1"/>
  <c r="K167" i="16" s="1"/>
  <c r="L167" i="16" s="1"/>
  <c r="C112" i="16"/>
  <c r="A101" i="16" s="1"/>
  <c r="C20" i="16"/>
  <c r="C21" i="16" s="1"/>
  <c r="C22" i="16" s="1"/>
  <c r="D162" i="16"/>
  <c r="E163" i="16" s="1"/>
  <c r="F163" i="16" s="1"/>
  <c r="G163" i="16" s="1"/>
  <c r="H164" i="16" s="1"/>
  <c r="I164" i="16" s="1"/>
  <c r="J165" i="16" s="1"/>
  <c r="K165" i="16" s="1"/>
  <c r="L165" i="16" s="1"/>
  <c r="M166" i="16" s="1"/>
  <c r="N166" i="16" s="1"/>
  <c r="O167" i="16" s="1"/>
  <c r="P167" i="16" s="1"/>
  <c r="Q167" i="16" s="1"/>
  <c r="K54" i="16"/>
  <c r="L54" i="16" s="1"/>
  <c r="M55" i="16" s="1"/>
  <c r="D163" i="16"/>
  <c r="E164" i="16" s="1"/>
  <c r="F164" i="16" s="1"/>
  <c r="G164" i="16" s="1"/>
  <c r="H165" i="16" s="1"/>
  <c r="I165" i="16" s="1"/>
  <c r="J166" i="16" s="1"/>
  <c r="K166" i="16" s="1"/>
  <c r="L166" i="16" s="1"/>
  <c r="M167" i="16" s="1"/>
  <c r="N167" i="16" s="1"/>
  <c r="D100" i="16"/>
  <c r="E101" i="16" s="1"/>
  <c r="F101" i="16" s="1"/>
  <c r="G101" i="16" s="1"/>
  <c r="H102" i="16" s="1"/>
  <c r="I102" i="16" s="1"/>
  <c r="J103" i="16" s="1"/>
  <c r="K103" i="16" s="1"/>
  <c r="L103" i="16" s="1"/>
  <c r="M104" i="16" s="1"/>
  <c r="N104" i="16" s="1"/>
  <c r="O105" i="16" s="1"/>
  <c r="P105" i="16" s="1"/>
  <c r="Q105" i="16" s="1"/>
  <c r="R106" i="16" s="1"/>
  <c r="S106" i="16" s="1"/>
  <c r="T107" i="16" s="1"/>
  <c r="U107" i="16" s="1"/>
  <c r="V107" i="16" s="1"/>
  <c r="W108" i="16" s="1"/>
  <c r="X108" i="16" s="1"/>
  <c r="Y109" i="16" s="1"/>
  <c r="Z109" i="16" s="1"/>
  <c r="AA109" i="16" s="1"/>
  <c r="AB110" i="16" s="1"/>
  <c r="AC110" i="16" s="1"/>
  <c r="AD111" i="16" s="1"/>
  <c r="AE111" i="16" s="1"/>
  <c r="AF111" i="16" s="1"/>
  <c r="C95" i="16" l="1"/>
  <c r="C90" i="16"/>
  <c r="C94" i="16"/>
  <c r="EL54" i="16"/>
  <c r="C98" i="16"/>
  <c r="D98" i="16" s="1"/>
  <c r="E99" i="16" s="1"/>
  <c r="F99" i="16" s="1"/>
  <c r="G99" i="16" s="1"/>
  <c r="H100" i="16" s="1"/>
  <c r="I100" i="16" s="1"/>
  <c r="J101" i="16" s="1"/>
  <c r="K101" i="16" s="1"/>
  <c r="L101" i="16" s="1"/>
  <c r="M102" i="16" s="1"/>
  <c r="N102" i="16" s="1"/>
  <c r="O103" i="16" s="1"/>
  <c r="P103" i="16" s="1"/>
  <c r="Q103" i="16" s="1"/>
  <c r="R104" i="16" s="1"/>
  <c r="S104" i="16" s="1"/>
  <c r="T105" i="16" s="1"/>
  <c r="U105" i="16" s="1"/>
  <c r="V105" i="16" s="1"/>
  <c r="W106" i="16" s="1"/>
  <c r="X106" i="16" s="1"/>
  <c r="Y107" i="16" s="1"/>
  <c r="Z107" i="16" s="1"/>
  <c r="AA107" i="16" s="1"/>
  <c r="AB108" i="16" s="1"/>
  <c r="AC108" i="16" s="1"/>
  <c r="AD109" i="16" s="1"/>
  <c r="AE109" i="16" s="1"/>
  <c r="AF109" i="16" s="1"/>
  <c r="C93" i="16"/>
  <c r="C99" i="16"/>
  <c r="D99" i="16" s="1"/>
  <c r="E100" i="16" s="1"/>
  <c r="F100" i="16" s="1"/>
  <c r="G100" i="16" s="1"/>
  <c r="H101" i="16" s="1"/>
  <c r="I101" i="16" s="1"/>
  <c r="J102" i="16" s="1"/>
  <c r="K102" i="16" s="1"/>
  <c r="L102" i="16" s="1"/>
  <c r="M103" i="16" s="1"/>
  <c r="N103" i="16" s="1"/>
  <c r="O104" i="16" s="1"/>
  <c r="P104" i="16" s="1"/>
  <c r="Q104" i="16" s="1"/>
  <c r="R105" i="16" s="1"/>
  <c r="S105" i="16" s="1"/>
  <c r="T106" i="16" s="1"/>
  <c r="U106" i="16" s="1"/>
  <c r="V106" i="16" s="1"/>
  <c r="W107" i="16" s="1"/>
  <c r="X107" i="16" s="1"/>
  <c r="Y108" i="16" s="1"/>
  <c r="Z108" i="16" s="1"/>
  <c r="AA108" i="16" s="1"/>
  <c r="AB109" i="16" s="1"/>
  <c r="AC109" i="16" s="1"/>
  <c r="AD110" i="16" s="1"/>
  <c r="AE110" i="16" s="1"/>
  <c r="AF110" i="16" s="1"/>
  <c r="EN74" i="16"/>
  <c r="EO74" i="16" s="1"/>
  <c r="EP74" i="16" s="1"/>
  <c r="EQ74" i="16" s="1"/>
  <c r="CI132" i="16"/>
  <c r="C97" i="16"/>
  <c r="D97" i="16" s="1"/>
  <c r="E98" i="16" s="1"/>
  <c r="F98" i="16" s="1"/>
  <c r="G98" i="16" s="1"/>
  <c r="H99" i="16" s="1"/>
  <c r="I99" i="16" s="1"/>
  <c r="J100" i="16" s="1"/>
  <c r="K100" i="16" s="1"/>
  <c r="L100" i="16" s="1"/>
  <c r="M101" i="16" s="1"/>
  <c r="N101" i="16" s="1"/>
  <c r="O102" i="16" s="1"/>
  <c r="P102" i="16" s="1"/>
  <c r="Q102" i="16" s="1"/>
  <c r="R103" i="16" s="1"/>
  <c r="S103" i="16" s="1"/>
  <c r="T104" i="16" s="1"/>
  <c r="U104" i="16" s="1"/>
  <c r="V104" i="16" s="1"/>
  <c r="W105" i="16" s="1"/>
  <c r="X105" i="16" s="1"/>
  <c r="Y106" i="16" s="1"/>
  <c r="Z106" i="16" s="1"/>
  <c r="AA106" i="16" s="1"/>
  <c r="AB107" i="16" s="1"/>
  <c r="AC107" i="16" s="1"/>
  <c r="AD108" i="16" s="1"/>
  <c r="AE108" i="16" s="1"/>
  <c r="AF108" i="16" s="1"/>
  <c r="C91" i="16"/>
  <c r="D91" i="16" s="1"/>
  <c r="E92" i="16" s="1"/>
  <c r="F92" i="16" s="1"/>
  <c r="G92" i="16" s="1"/>
  <c r="H93" i="16" s="1"/>
  <c r="I93" i="16" s="1"/>
  <c r="J94" i="16" s="1"/>
  <c r="K94" i="16" s="1"/>
  <c r="L94" i="16" s="1"/>
  <c r="M95" i="16" s="1"/>
  <c r="N95" i="16" s="1"/>
  <c r="O96" i="16" s="1"/>
  <c r="P96" i="16" s="1"/>
  <c r="Q96" i="16" s="1"/>
  <c r="R97" i="16" s="1"/>
  <c r="S97" i="16" s="1"/>
  <c r="T98" i="16" s="1"/>
  <c r="U98" i="16" s="1"/>
  <c r="V98" i="16" s="1"/>
  <c r="W99" i="16" s="1"/>
  <c r="X99" i="16" s="1"/>
  <c r="Y100" i="16" s="1"/>
  <c r="Z100" i="16" s="1"/>
  <c r="AA100" i="16" s="1"/>
  <c r="AB101" i="16" s="1"/>
  <c r="AC101" i="16" s="1"/>
  <c r="AD102" i="16" s="1"/>
  <c r="AE102" i="16" s="1"/>
  <c r="AF102" i="16" s="1"/>
  <c r="EN69" i="16"/>
  <c r="EO69" i="16" s="1"/>
  <c r="EP69" i="16" s="1"/>
  <c r="EQ69" i="16" s="1"/>
  <c r="EX73" i="16"/>
  <c r="EY73" i="16" s="1"/>
  <c r="EZ73" i="16" s="1"/>
  <c r="FA73" i="16" s="1"/>
  <c r="EX76" i="16"/>
  <c r="EY76" i="16" s="1"/>
  <c r="EZ76" i="16" s="1"/>
  <c r="FA76" i="16" s="1"/>
  <c r="EX79" i="16"/>
  <c r="EY79" i="16" s="1"/>
  <c r="EZ79" i="16" s="1"/>
  <c r="FA79" i="16" s="1"/>
  <c r="EN71" i="16"/>
  <c r="EO71" i="16" s="1"/>
  <c r="EP71" i="16" s="1"/>
  <c r="EQ71" i="16" s="1"/>
  <c r="EL73" i="16"/>
  <c r="C96" i="16"/>
  <c r="EN75" i="16"/>
  <c r="EO75" i="16" s="1"/>
  <c r="EP75" i="16" s="1"/>
  <c r="EQ75" i="16" s="1"/>
  <c r="EN68" i="16"/>
  <c r="EO68" i="16" s="1"/>
  <c r="EP68" i="16" s="1"/>
  <c r="EQ68" i="16" s="1"/>
  <c r="EX77" i="16"/>
  <c r="EY77" i="16" s="1"/>
  <c r="EZ77" i="16" s="1"/>
  <c r="FA77" i="16" s="1"/>
  <c r="C92" i="16"/>
  <c r="D92" i="16" s="1"/>
  <c r="E93" i="16" s="1"/>
  <c r="F93" i="16" s="1"/>
  <c r="G93" i="16" s="1"/>
  <c r="H94" i="16" s="1"/>
  <c r="I94" i="16" s="1"/>
  <c r="J95" i="16" s="1"/>
  <c r="K95" i="16" s="1"/>
  <c r="L95" i="16" s="1"/>
  <c r="M96" i="16" s="1"/>
  <c r="N96" i="16" s="1"/>
  <c r="O97" i="16" s="1"/>
  <c r="P97" i="16" s="1"/>
  <c r="Q97" i="16" s="1"/>
  <c r="R98" i="16" s="1"/>
  <c r="S98" i="16" s="1"/>
  <c r="T99" i="16" s="1"/>
  <c r="U99" i="16" s="1"/>
  <c r="V99" i="16" s="1"/>
  <c r="W100" i="16" s="1"/>
  <c r="X100" i="16" s="1"/>
  <c r="Y101" i="16" s="1"/>
  <c r="Z101" i="16" s="1"/>
  <c r="AA101" i="16" s="1"/>
  <c r="AB102" i="16" s="1"/>
  <c r="AC102" i="16" s="1"/>
  <c r="AD103" i="16" s="1"/>
  <c r="AE103" i="16" s="1"/>
  <c r="AF103" i="16" s="1"/>
  <c r="EX75" i="16"/>
  <c r="EY75" i="16" s="1"/>
  <c r="EZ75" i="16" s="1"/>
  <c r="FA75" i="16" s="1"/>
  <c r="EN73" i="16"/>
  <c r="EO73" i="16" s="1"/>
  <c r="EP73" i="16" s="1"/>
  <c r="EQ73" i="16" s="1"/>
  <c r="C102" i="16"/>
  <c r="D102" i="16" s="1"/>
  <c r="E103" i="16" s="1"/>
  <c r="F103" i="16" s="1"/>
  <c r="G103" i="16" s="1"/>
  <c r="H104" i="16" s="1"/>
  <c r="I104" i="16" s="1"/>
  <c r="J105" i="16" s="1"/>
  <c r="K105" i="16" s="1"/>
  <c r="L105" i="16" s="1"/>
  <c r="M106" i="16" s="1"/>
  <c r="N106" i="16" s="1"/>
  <c r="O107" i="16" s="1"/>
  <c r="P107" i="16" s="1"/>
  <c r="Q107" i="16" s="1"/>
  <c r="R108" i="16" s="1"/>
  <c r="S108" i="16" s="1"/>
  <c r="T109" i="16" s="1"/>
  <c r="U109" i="16" s="1"/>
  <c r="V109" i="16" s="1"/>
  <c r="W110" i="16" s="1"/>
  <c r="X110" i="16" s="1"/>
  <c r="Y111" i="16" s="1"/>
  <c r="Z111" i="16" s="1"/>
  <c r="AA111" i="16" s="1"/>
  <c r="AB112" i="16" s="1"/>
  <c r="AC112" i="16" s="1"/>
  <c r="C105" i="16"/>
  <c r="C103" i="16"/>
  <c r="D103" i="16" s="1"/>
  <c r="E104" i="16" s="1"/>
  <c r="F104" i="16" s="1"/>
  <c r="G104" i="16" s="1"/>
  <c r="H105" i="16" s="1"/>
  <c r="I105" i="16" s="1"/>
  <c r="J106" i="16" s="1"/>
  <c r="K106" i="16" s="1"/>
  <c r="L106" i="16" s="1"/>
  <c r="M107" i="16" s="1"/>
  <c r="N107" i="16" s="1"/>
  <c r="O108" i="16" s="1"/>
  <c r="P108" i="16" s="1"/>
  <c r="Q108" i="16" s="1"/>
  <c r="R109" i="16" s="1"/>
  <c r="S109" i="16" s="1"/>
  <c r="T110" i="16" s="1"/>
  <c r="U110" i="16" s="1"/>
  <c r="V110" i="16" s="1"/>
  <c r="W111" i="16" s="1"/>
  <c r="X111" i="16" s="1"/>
  <c r="Y112" i="16" s="1"/>
  <c r="Z112" i="16" s="1"/>
  <c r="AA112" i="16" s="1"/>
  <c r="C107" i="16"/>
  <c r="D107" i="16" s="1"/>
  <c r="E108" i="16" s="1"/>
  <c r="F108" i="16" s="1"/>
  <c r="G108" i="16" s="1"/>
  <c r="H109" i="16" s="1"/>
  <c r="I109" i="16" s="1"/>
  <c r="J110" i="16" s="1"/>
  <c r="K110" i="16" s="1"/>
  <c r="L110" i="16" s="1"/>
  <c r="M111" i="16" s="1"/>
  <c r="N111" i="16" s="1"/>
  <c r="O112" i="16" s="1"/>
  <c r="P112" i="16" s="1"/>
  <c r="Q112" i="16" s="1"/>
  <c r="C104" i="16"/>
  <c r="CW95" i="16"/>
  <c r="CX95" i="16" s="1"/>
  <c r="CY96" i="16" s="1"/>
  <c r="CZ96" i="16" s="1"/>
  <c r="DA97" i="16" s="1"/>
  <c r="DB97" i="16" s="1"/>
  <c r="DC97" i="16" s="1"/>
  <c r="DD98" i="16" s="1"/>
  <c r="DE98" i="16" s="1"/>
  <c r="DF99" i="16" s="1"/>
  <c r="DG99" i="16" s="1"/>
  <c r="DH99" i="16" s="1"/>
  <c r="DI100" i="16" s="1"/>
  <c r="DJ100" i="16" s="1"/>
  <c r="DK101" i="16" s="1"/>
  <c r="DL101" i="16" s="1"/>
  <c r="DM101" i="16" s="1"/>
  <c r="DN102" i="16" s="1"/>
  <c r="DO102" i="16" s="1"/>
  <c r="DP103" i="16" s="1"/>
  <c r="DQ103" i="16" s="1"/>
  <c r="DR103" i="16" s="1"/>
  <c r="DS104" i="16" s="1"/>
  <c r="DT104" i="16" s="1"/>
  <c r="DU105" i="16" s="1"/>
  <c r="DV105" i="16" s="1"/>
  <c r="DW105" i="16" s="1"/>
  <c r="DX106" i="16" s="1"/>
  <c r="DY106" i="16" s="1"/>
  <c r="DZ107" i="16" s="1"/>
  <c r="EA107" i="16" s="1"/>
  <c r="EB107" i="16" s="1"/>
  <c r="EC108" i="16" s="1"/>
  <c r="ED108" i="16" s="1"/>
  <c r="EE109" i="16" s="1"/>
  <c r="EF109" i="16" s="1"/>
  <c r="EG109" i="16" s="1"/>
  <c r="EH110" i="16" s="1"/>
  <c r="EI110" i="16" s="1"/>
  <c r="EJ111" i="16" s="1"/>
  <c r="EK111" i="16" s="1"/>
  <c r="BG96" i="16"/>
  <c r="BH97" i="16" s="1"/>
  <c r="BI97" i="16" s="1"/>
  <c r="BJ97" i="16" s="1"/>
  <c r="BK98" i="16" s="1"/>
  <c r="BL98" i="16" s="1"/>
  <c r="BM99" i="16" s="1"/>
  <c r="BN99" i="16" s="1"/>
  <c r="BO99" i="16" s="1"/>
  <c r="BP100" i="16" s="1"/>
  <c r="BQ100" i="16" s="1"/>
  <c r="BR101" i="16" s="1"/>
  <c r="BS101" i="16" s="1"/>
  <c r="BT101" i="16" s="1"/>
  <c r="BU102" i="16" s="1"/>
  <c r="BV102" i="16" s="1"/>
  <c r="BW103" i="16" s="1"/>
  <c r="BX103" i="16" s="1"/>
  <c r="BY103" i="16" s="1"/>
  <c r="BZ104" i="16" s="1"/>
  <c r="CA104" i="16" s="1"/>
  <c r="CB105" i="16" s="1"/>
  <c r="CC105" i="16" s="1"/>
  <c r="CD105" i="16" s="1"/>
  <c r="CE106" i="16" s="1"/>
  <c r="CF106" i="16" s="1"/>
  <c r="CG107" i="16" s="1"/>
  <c r="CH107" i="16" s="1"/>
  <c r="CI107" i="16" s="1"/>
  <c r="CJ108" i="16" s="1"/>
  <c r="CK108" i="16" s="1"/>
  <c r="CL109" i="16" s="1"/>
  <c r="CM109" i="16" s="1"/>
  <c r="CN109" i="16" s="1"/>
  <c r="CO110" i="16" s="1"/>
  <c r="CP110" i="16" s="1"/>
  <c r="CQ111" i="16" s="1"/>
  <c r="CR111" i="16" s="1"/>
  <c r="CS111" i="16" s="1"/>
  <c r="CT112" i="16" s="1"/>
  <c r="CU112" i="16" s="1"/>
  <c r="BG99" i="16"/>
  <c r="BH100" i="16" s="1"/>
  <c r="BI100" i="16" s="1"/>
  <c r="BJ100" i="16" s="1"/>
  <c r="BK101" i="16" s="1"/>
  <c r="BL101" i="16" s="1"/>
  <c r="BM102" i="16" s="1"/>
  <c r="BN102" i="16" s="1"/>
  <c r="BO102" i="16" s="1"/>
  <c r="BP103" i="16" s="1"/>
  <c r="BQ103" i="16" s="1"/>
  <c r="BR104" i="16" s="1"/>
  <c r="BS104" i="16" s="1"/>
  <c r="BT104" i="16" s="1"/>
  <c r="BU105" i="16" s="1"/>
  <c r="BV105" i="16" s="1"/>
  <c r="BW106" i="16" s="1"/>
  <c r="BX106" i="16" s="1"/>
  <c r="BY106" i="16" s="1"/>
  <c r="BZ107" i="16" s="1"/>
  <c r="CA107" i="16" s="1"/>
  <c r="CB108" i="16" s="1"/>
  <c r="CC108" i="16" s="1"/>
  <c r="CD108" i="16" s="1"/>
  <c r="CE109" i="16" s="1"/>
  <c r="CF109" i="16" s="1"/>
  <c r="CG110" i="16" s="1"/>
  <c r="CH110" i="16" s="1"/>
  <c r="CI110" i="16" s="1"/>
  <c r="CJ111" i="16" s="1"/>
  <c r="CK111" i="16" s="1"/>
  <c r="CL112" i="16" s="1"/>
  <c r="CM112" i="16" s="1"/>
  <c r="CN112" i="16" s="1"/>
  <c r="CW96" i="16"/>
  <c r="CX96" i="16" s="1"/>
  <c r="CY97" i="16" s="1"/>
  <c r="CZ97" i="16" s="1"/>
  <c r="DA98" i="16" s="1"/>
  <c r="DB98" i="16" s="1"/>
  <c r="DC98" i="16" s="1"/>
  <c r="DD99" i="16" s="1"/>
  <c r="DE99" i="16" s="1"/>
  <c r="DF100" i="16" s="1"/>
  <c r="DG100" i="16" s="1"/>
  <c r="DH100" i="16" s="1"/>
  <c r="DI101" i="16" s="1"/>
  <c r="DJ101" i="16" s="1"/>
  <c r="DK102" i="16" s="1"/>
  <c r="DL102" i="16" s="1"/>
  <c r="DM102" i="16" s="1"/>
  <c r="DN103" i="16" s="1"/>
  <c r="DO103" i="16" s="1"/>
  <c r="DP104" i="16" s="1"/>
  <c r="DQ104" i="16" s="1"/>
  <c r="DR104" i="16" s="1"/>
  <c r="DS105" i="16" s="1"/>
  <c r="DT105" i="16" s="1"/>
  <c r="DU106" i="16" s="1"/>
  <c r="DV106" i="16" s="1"/>
  <c r="DW106" i="16" s="1"/>
  <c r="DX107" i="16" s="1"/>
  <c r="DY107" i="16" s="1"/>
  <c r="DZ108" i="16" s="1"/>
  <c r="EA108" i="16" s="1"/>
  <c r="EB108" i="16" s="1"/>
  <c r="EC109" i="16" s="1"/>
  <c r="ED109" i="16" s="1"/>
  <c r="EE110" i="16" s="1"/>
  <c r="EF110" i="16" s="1"/>
  <c r="EG110" i="16" s="1"/>
  <c r="EH111" i="16" s="1"/>
  <c r="EI111" i="16" s="1"/>
  <c r="EJ112" i="16" s="1"/>
  <c r="EK112" i="16" s="1"/>
  <c r="CW92" i="16"/>
  <c r="CX92" i="16" s="1"/>
  <c r="CY93" i="16" s="1"/>
  <c r="CZ93" i="16" s="1"/>
  <c r="DA94" i="16" s="1"/>
  <c r="DB94" i="16" s="1"/>
  <c r="DC94" i="16" s="1"/>
  <c r="DD95" i="16" s="1"/>
  <c r="DE95" i="16" s="1"/>
  <c r="DF96" i="16" s="1"/>
  <c r="DG96" i="16" s="1"/>
  <c r="DH96" i="16" s="1"/>
  <c r="DI97" i="16" s="1"/>
  <c r="DJ97" i="16" s="1"/>
  <c r="DK98" i="16" s="1"/>
  <c r="DL98" i="16" s="1"/>
  <c r="DM98" i="16" s="1"/>
  <c r="DN99" i="16" s="1"/>
  <c r="DO99" i="16" s="1"/>
  <c r="DP100" i="16" s="1"/>
  <c r="DQ100" i="16" s="1"/>
  <c r="DR100" i="16" s="1"/>
  <c r="DS101" i="16" s="1"/>
  <c r="DT101" i="16" s="1"/>
  <c r="DU102" i="16" s="1"/>
  <c r="DV102" i="16" s="1"/>
  <c r="DW102" i="16" s="1"/>
  <c r="DX103" i="16" s="1"/>
  <c r="DY103" i="16" s="1"/>
  <c r="DZ104" i="16" s="1"/>
  <c r="EA104" i="16" s="1"/>
  <c r="EB104" i="16" s="1"/>
  <c r="EC105" i="16" s="1"/>
  <c r="ED105" i="16" s="1"/>
  <c r="EE106" i="16" s="1"/>
  <c r="EF106" i="16" s="1"/>
  <c r="EG106" i="16" s="1"/>
  <c r="EH107" i="16" s="1"/>
  <c r="EI107" i="16" s="1"/>
  <c r="EJ108" i="16" s="1"/>
  <c r="EK108" i="16" s="1"/>
  <c r="CW93" i="16"/>
  <c r="CX93" i="16" s="1"/>
  <c r="CY94" i="16" s="1"/>
  <c r="CZ94" i="16" s="1"/>
  <c r="DA95" i="16" s="1"/>
  <c r="DB95" i="16" s="1"/>
  <c r="DC95" i="16" s="1"/>
  <c r="DD96" i="16" s="1"/>
  <c r="DE96" i="16" s="1"/>
  <c r="DF97" i="16" s="1"/>
  <c r="DG97" i="16" s="1"/>
  <c r="DH97" i="16" s="1"/>
  <c r="DI98" i="16" s="1"/>
  <c r="DJ98" i="16" s="1"/>
  <c r="DK99" i="16" s="1"/>
  <c r="DL99" i="16" s="1"/>
  <c r="DM99" i="16" s="1"/>
  <c r="DN100" i="16" s="1"/>
  <c r="DO100" i="16" s="1"/>
  <c r="DP101" i="16" s="1"/>
  <c r="DQ101" i="16" s="1"/>
  <c r="DR101" i="16" s="1"/>
  <c r="DS102" i="16" s="1"/>
  <c r="DT102" i="16" s="1"/>
  <c r="DU103" i="16" s="1"/>
  <c r="DV103" i="16" s="1"/>
  <c r="DW103" i="16" s="1"/>
  <c r="DX104" i="16" s="1"/>
  <c r="DY104" i="16" s="1"/>
  <c r="DZ105" i="16" s="1"/>
  <c r="EA105" i="16" s="1"/>
  <c r="EB105" i="16" s="1"/>
  <c r="EC106" i="16" s="1"/>
  <c r="ED106" i="16" s="1"/>
  <c r="EE107" i="16" s="1"/>
  <c r="EF107" i="16" s="1"/>
  <c r="EG107" i="16" s="1"/>
  <c r="EH108" i="16" s="1"/>
  <c r="EI108" i="16" s="1"/>
  <c r="EJ109" i="16" s="1"/>
  <c r="EK109" i="16" s="1"/>
  <c r="AG87" i="16"/>
  <c r="BG104" i="16"/>
  <c r="BH105" i="16" s="1"/>
  <c r="BI105" i="16" s="1"/>
  <c r="BJ105" i="16" s="1"/>
  <c r="BK106" i="16" s="1"/>
  <c r="BL106" i="16" s="1"/>
  <c r="BM107" i="16" s="1"/>
  <c r="BN107" i="16" s="1"/>
  <c r="BO107" i="16" s="1"/>
  <c r="BP108" i="16" s="1"/>
  <c r="BQ108" i="16" s="1"/>
  <c r="BR109" i="16" s="1"/>
  <c r="BS109" i="16" s="1"/>
  <c r="BT109" i="16" s="1"/>
  <c r="BU110" i="16" s="1"/>
  <c r="BV110" i="16" s="1"/>
  <c r="BW111" i="16" s="1"/>
  <c r="BX111" i="16" s="1"/>
  <c r="BY111" i="16" s="1"/>
  <c r="BZ112" i="16" s="1"/>
  <c r="CA112" i="16" s="1"/>
  <c r="CW90" i="16"/>
  <c r="CX90" i="16" s="1"/>
  <c r="CY91" i="16" s="1"/>
  <c r="CZ91" i="16" s="1"/>
  <c r="DA92" i="16" s="1"/>
  <c r="DB92" i="16" s="1"/>
  <c r="DC92" i="16" s="1"/>
  <c r="DD93" i="16" s="1"/>
  <c r="DE93" i="16" s="1"/>
  <c r="DF94" i="16" s="1"/>
  <c r="DG94" i="16" s="1"/>
  <c r="DH94" i="16" s="1"/>
  <c r="DI95" i="16" s="1"/>
  <c r="DJ95" i="16" s="1"/>
  <c r="DK96" i="16" s="1"/>
  <c r="DL96" i="16" s="1"/>
  <c r="DM96" i="16" s="1"/>
  <c r="DN97" i="16" s="1"/>
  <c r="DO97" i="16" s="1"/>
  <c r="DP98" i="16" s="1"/>
  <c r="DQ98" i="16" s="1"/>
  <c r="DR98" i="16" s="1"/>
  <c r="DS99" i="16" s="1"/>
  <c r="DT99" i="16" s="1"/>
  <c r="DU100" i="16" s="1"/>
  <c r="DV100" i="16" s="1"/>
  <c r="DW100" i="16" s="1"/>
  <c r="DX101" i="16" s="1"/>
  <c r="DY101" i="16" s="1"/>
  <c r="DZ102" i="16" s="1"/>
  <c r="EA102" i="16" s="1"/>
  <c r="EB102" i="16" s="1"/>
  <c r="EC103" i="16" s="1"/>
  <c r="ED103" i="16" s="1"/>
  <c r="EE104" i="16" s="1"/>
  <c r="EF104" i="16" s="1"/>
  <c r="EG104" i="16" s="1"/>
  <c r="EH105" i="16" s="1"/>
  <c r="EI105" i="16" s="1"/>
  <c r="EJ106" i="16" s="1"/>
  <c r="EK106" i="16" s="1"/>
  <c r="EN72" i="16"/>
  <c r="EO72" i="16" s="1"/>
  <c r="EP72" i="16" s="1"/>
  <c r="EQ72" i="16" s="1"/>
  <c r="EN67" i="16"/>
  <c r="EO67" i="16" s="1"/>
  <c r="EP67" i="16" s="1"/>
  <c r="EQ67" i="16" s="1"/>
  <c r="BG97" i="16"/>
  <c r="BH98" i="16" s="1"/>
  <c r="BI98" i="16" s="1"/>
  <c r="BJ98" i="16" s="1"/>
  <c r="BK99" i="16" s="1"/>
  <c r="BL99" i="16" s="1"/>
  <c r="BM100" i="16" s="1"/>
  <c r="BN100" i="16" s="1"/>
  <c r="BO100" i="16" s="1"/>
  <c r="BP101" i="16" s="1"/>
  <c r="BQ101" i="16" s="1"/>
  <c r="BR102" i="16" s="1"/>
  <c r="BS102" i="16" s="1"/>
  <c r="BT102" i="16" s="1"/>
  <c r="BU103" i="16" s="1"/>
  <c r="BV103" i="16" s="1"/>
  <c r="BW104" i="16" s="1"/>
  <c r="BX104" i="16" s="1"/>
  <c r="BY104" i="16" s="1"/>
  <c r="BZ105" i="16" s="1"/>
  <c r="CA105" i="16" s="1"/>
  <c r="CB106" i="16" s="1"/>
  <c r="CC106" i="16" s="1"/>
  <c r="CD106" i="16" s="1"/>
  <c r="CE107" i="16" s="1"/>
  <c r="CF107" i="16" s="1"/>
  <c r="CG108" i="16" s="1"/>
  <c r="CH108" i="16" s="1"/>
  <c r="CI108" i="16" s="1"/>
  <c r="CJ109" i="16" s="1"/>
  <c r="CK109" i="16" s="1"/>
  <c r="CL110" i="16" s="1"/>
  <c r="CM110" i="16" s="1"/>
  <c r="CN110" i="16" s="1"/>
  <c r="CO111" i="16" s="1"/>
  <c r="CP111" i="16" s="1"/>
  <c r="CQ112" i="16" s="1"/>
  <c r="CR112" i="16" s="1"/>
  <c r="CS112" i="16" s="1"/>
  <c r="EL74" i="16"/>
  <c r="EX74" i="16"/>
  <c r="EY74" i="16" s="1"/>
  <c r="EZ74" i="16" s="1"/>
  <c r="FA74" i="16" s="1"/>
  <c r="EN76" i="16"/>
  <c r="EO76" i="16" s="1"/>
  <c r="EP76" i="16" s="1"/>
  <c r="EQ76" i="16" s="1"/>
  <c r="D85" i="16"/>
  <c r="E86" i="16" s="1"/>
  <c r="F86" i="16" s="1"/>
  <c r="G86" i="16" s="1"/>
  <c r="H87" i="16" s="1"/>
  <c r="I87" i="16" s="1"/>
  <c r="J88" i="16" s="1"/>
  <c r="K88" i="16" s="1"/>
  <c r="L88" i="16" s="1"/>
  <c r="M89" i="16" s="1"/>
  <c r="N89" i="16" s="1"/>
  <c r="O90" i="16" s="1"/>
  <c r="P90" i="16" s="1"/>
  <c r="Q90" i="16" s="1"/>
  <c r="R91" i="16" s="1"/>
  <c r="S91" i="16" s="1"/>
  <c r="T92" i="16" s="1"/>
  <c r="U92" i="16" s="1"/>
  <c r="V92" i="16" s="1"/>
  <c r="W93" i="16" s="1"/>
  <c r="X93" i="16" s="1"/>
  <c r="Y94" i="16" s="1"/>
  <c r="Z94" i="16" s="1"/>
  <c r="AA94" i="16" s="1"/>
  <c r="AB95" i="16" s="1"/>
  <c r="AC95" i="16" s="1"/>
  <c r="AD96" i="16" s="1"/>
  <c r="AE96" i="16" s="1"/>
  <c r="AF96" i="16" s="1"/>
  <c r="EX72" i="16"/>
  <c r="EY72" i="16" s="1"/>
  <c r="EZ72" i="16" s="1"/>
  <c r="FA72" i="16" s="1"/>
  <c r="EN70" i="16"/>
  <c r="EO70" i="16" s="1"/>
  <c r="EP70" i="16" s="1"/>
  <c r="EQ70" i="16" s="1"/>
  <c r="AG83" i="16"/>
  <c r="CW107" i="16"/>
  <c r="CX107" i="16" s="1"/>
  <c r="CY108" i="16" s="1"/>
  <c r="CZ108" i="16" s="1"/>
  <c r="DA109" i="16" s="1"/>
  <c r="DB109" i="16" s="1"/>
  <c r="DC109" i="16" s="1"/>
  <c r="DD110" i="16" s="1"/>
  <c r="DE110" i="16" s="1"/>
  <c r="DF111" i="16" s="1"/>
  <c r="DG111" i="16" s="1"/>
  <c r="DH111" i="16" s="1"/>
  <c r="DI112" i="16" s="1"/>
  <c r="DJ112" i="16" s="1"/>
  <c r="D87" i="16"/>
  <c r="E88" i="16" s="1"/>
  <c r="AH75" i="16"/>
  <c r="ES75" i="16" s="1"/>
  <c r="ET75" i="16" s="1"/>
  <c r="EU75" i="16" s="1"/>
  <c r="EV75" i="16" s="1"/>
  <c r="AG112" i="16"/>
  <c r="AH112" i="16" s="1"/>
  <c r="BG103" i="16"/>
  <c r="BH104" i="16" s="1"/>
  <c r="BI104" i="16" s="1"/>
  <c r="BJ104" i="16" s="1"/>
  <c r="BK105" i="16" s="1"/>
  <c r="BL105" i="16" s="1"/>
  <c r="BM106" i="16" s="1"/>
  <c r="BN106" i="16" s="1"/>
  <c r="BO106" i="16" s="1"/>
  <c r="BP107" i="16" s="1"/>
  <c r="BQ107" i="16" s="1"/>
  <c r="BR108" i="16" s="1"/>
  <c r="BS108" i="16" s="1"/>
  <c r="BT108" i="16" s="1"/>
  <c r="BU109" i="16" s="1"/>
  <c r="BV109" i="16" s="1"/>
  <c r="BW110" i="16" s="1"/>
  <c r="BX110" i="16" s="1"/>
  <c r="BY110" i="16" s="1"/>
  <c r="BZ111" i="16" s="1"/>
  <c r="CA111" i="16" s="1"/>
  <c r="CB112" i="16" s="1"/>
  <c r="CC112" i="16" s="1"/>
  <c r="CD112" i="16" s="1"/>
  <c r="D81" i="16"/>
  <c r="E82" i="16" s="1"/>
  <c r="D79" i="16"/>
  <c r="E80" i="16" s="1"/>
  <c r="F80" i="16" s="1"/>
  <c r="G80" i="16" s="1"/>
  <c r="H81" i="16" s="1"/>
  <c r="I81" i="16" s="1"/>
  <c r="J82" i="16" s="1"/>
  <c r="K82" i="16" s="1"/>
  <c r="L82" i="16" s="1"/>
  <c r="M83" i="16" s="1"/>
  <c r="N83" i="16" s="1"/>
  <c r="O84" i="16" s="1"/>
  <c r="P84" i="16" s="1"/>
  <c r="Q84" i="16" s="1"/>
  <c r="R85" i="16" s="1"/>
  <c r="S85" i="16" s="1"/>
  <c r="T86" i="16" s="1"/>
  <c r="U86" i="16" s="1"/>
  <c r="V86" i="16" s="1"/>
  <c r="W87" i="16" s="1"/>
  <c r="X87" i="16" s="1"/>
  <c r="Y88" i="16" s="1"/>
  <c r="Z88" i="16" s="1"/>
  <c r="AA88" i="16" s="1"/>
  <c r="AB89" i="16" s="1"/>
  <c r="AC89" i="16" s="1"/>
  <c r="AD90" i="16" s="1"/>
  <c r="AE90" i="16" s="1"/>
  <c r="AF90" i="16" s="1"/>
  <c r="BG100" i="16"/>
  <c r="BH101" i="16" s="1"/>
  <c r="BI101" i="16" s="1"/>
  <c r="BJ101" i="16" s="1"/>
  <c r="BK102" i="16" s="1"/>
  <c r="BL102" i="16" s="1"/>
  <c r="BM103" i="16" s="1"/>
  <c r="BN103" i="16" s="1"/>
  <c r="BO103" i="16" s="1"/>
  <c r="BP104" i="16" s="1"/>
  <c r="BQ104" i="16" s="1"/>
  <c r="BR105" i="16" s="1"/>
  <c r="BS105" i="16" s="1"/>
  <c r="BT105" i="16" s="1"/>
  <c r="BU106" i="16" s="1"/>
  <c r="BV106" i="16" s="1"/>
  <c r="BW107" i="16" s="1"/>
  <c r="BX107" i="16" s="1"/>
  <c r="BY107" i="16" s="1"/>
  <c r="BZ108" i="16" s="1"/>
  <c r="CA108" i="16" s="1"/>
  <c r="CB109" i="16" s="1"/>
  <c r="CC109" i="16" s="1"/>
  <c r="CD109" i="16" s="1"/>
  <c r="CE110" i="16" s="1"/>
  <c r="CF110" i="16" s="1"/>
  <c r="CG111" i="16" s="1"/>
  <c r="CH111" i="16" s="1"/>
  <c r="CI111" i="16" s="1"/>
  <c r="CJ112" i="16" s="1"/>
  <c r="CK112" i="16" s="1"/>
  <c r="CW104" i="16"/>
  <c r="CX104" i="16" s="1"/>
  <c r="CY105" i="16" s="1"/>
  <c r="CZ105" i="16" s="1"/>
  <c r="DA106" i="16" s="1"/>
  <c r="DB106" i="16" s="1"/>
  <c r="DC106" i="16" s="1"/>
  <c r="DD107" i="16" s="1"/>
  <c r="DE107" i="16" s="1"/>
  <c r="DF108" i="16" s="1"/>
  <c r="DG108" i="16" s="1"/>
  <c r="DH108" i="16" s="1"/>
  <c r="DI109" i="16" s="1"/>
  <c r="DJ109" i="16" s="1"/>
  <c r="DK110" i="16" s="1"/>
  <c r="DL110" i="16" s="1"/>
  <c r="DM110" i="16" s="1"/>
  <c r="DN111" i="16" s="1"/>
  <c r="DO111" i="16" s="1"/>
  <c r="DP112" i="16" s="1"/>
  <c r="DQ112" i="16" s="1"/>
  <c r="DR112" i="16" s="1"/>
  <c r="CW91" i="16"/>
  <c r="CX91" i="16" s="1"/>
  <c r="CY92" i="16" s="1"/>
  <c r="CZ92" i="16" s="1"/>
  <c r="DA93" i="16" s="1"/>
  <c r="DB93" i="16" s="1"/>
  <c r="DC93" i="16" s="1"/>
  <c r="DD94" i="16" s="1"/>
  <c r="DE94" i="16" s="1"/>
  <c r="DF95" i="16" s="1"/>
  <c r="DG95" i="16" s="1"/>
  <c r="DH95" i="16" s="1"/>
  <c r="DI96" i="16" s="1"/>
  <c r="DJ96" i="16" s="1"/>
  <c r="DK97" i="16" s="1"/>
  <c r="DL97" i="16" s="1"/>
  <c r="DM97" i="16" s="1"/>
  <c r="DN98" i="16" s="1"/>
  <c r="DO98" i="16" s="1"/>
  <c r="DP99" i="16" s="1"/>
  <c r="DQ99" i="16" s="1"/>
  <c r="DR99" i="16" s="1"/>
  <c r="DS100" i="16" s="1"/>
  <c r="DT100" i="16" s="1"/>
  <c r="DU101" i="16" s="1"/>
  <c r="DV101" i="16" s="1"/>
  <c r="DW101" i="16" s="1"/>
  <c r="DX102" i="16" s="1"/>
  <c r="DY102" i="16" s="1"/>
  <c r="DZ103" i="16" s="1"/>
  <c r="EA103" i="16" s="1"/>
  <c r="EB103" i="16" s="1"/>
  <c r="EC104" i="16" s="1"/>
  <c r="ED104" i="16" s="1"/>
  <c r="EE105" i="16" s="1"/>
  <c r="EF105" i="16" s="1"/>
  <c r="EG105" i="16" s="1"/>
  <c r="EH106" i="16" s="1"/>
  <c r="EI106" i="16" s="1"/>
  <c r="EJ107" i="16" s="1"/>
  <c r="EK107" i="16" s="1"/>
  <c r="BG98" i="16"/>
  <c r="BH99" i="16" s="1"/>
  <c r="BI99" i="16" s="1"/>
  <c r="BJ99" i="16" s="1"/>
  <c r="BK100" i="16" s="1"/>
  <c r="BL100" i="16" s="1"/>
  <c r="BM101" i="16" s="1"/>
  <c r="BN101" i="16" s="1"/>
  <c r="BO101" i="16" s="1"/>
  <c r="BP102" i="16" s="1"/>
  <c r="BQ102" i="16" s="1"/>
  <c r="BR103" i="16" s="1"/>
  <c r="BS103" i="16" s="1"/>
  <c r="BT103" i="16" s="1"/>
  <c r="BU104" i="16" s="1"/>
  <c r="BV104" i="16" s="1"/>
  <c r="BW105" i="16" s="1"/>
  <c r="BX105" i="16" s="1"/>
  <c r="BY105" i="16" s="1"/>
  <c r="BZ106" i="16" s="1"/>
  <c r="CA106" i="16" s="1"/>
  <c r="CB107" i="16" s="1"/>
  <c r="CC107" i="16" s="1"/>
  <c r="CD107" i="16" s="1"/>
  <c r="CE108" i="16" s="1"/>
  <c r="CF108" i="16" s="1"/>
  <c r="CG109" i="16" s="1"/>
  <c r="CH109" i="16" s="1"/>
  <c r="CI109" i="16" s="1"/>
  <c r="CJ110" i="16" s="1"/>
  <c r="CK110" i="16" s="1"/>
  <c r="CL111" i="16" s="1"/>
  <c r="CM111" i="16" s="1"/>
  <c r="CN111" i="16" s="1"/>
  <c r="CO112" i="16" s="1"/>
  <c r="CP112" i="16" s="1"/>
  <c r="EX80" i="16"/>
  <c r="EY80" i="16" s="1"/>
  <c r="EZ80" i="16" s="1"/>
  <c r="FA80" i="16" s="1"/>
  <c r="D86" i="16"/>
  <c r="E87" i="16" s="1"/>
  <c r="F87" i="16" s="1"/>
  <c r="G87" i="16" s="1"/>
  <c r="H88" i="16" s="1"/>
  <c r="I88" i="16" s="1"/>
  <c r="J89" i="16" s="1"/>
  <c r="K89" i="16" s="1"/>
  <c r="L89" i="16" s="1"/>
  <c r="M90" i="16" s="1"/>
  <c r="N90" i="16" s="1"/>
  <c r="O91" i="16" s="1"/>
  <c r="P91" i="16" s="1"/>
  <c r="Q91" i="16" s="1"/>
  <c r="R92" i="16" s="1"/>
  <c r="S92" i="16" s="1"/>
  <c r="T93" i="16" s="1"/>
  <c r="U93" i="16" s="1"/>
  <c r="V93" i="16" s="1"/>
  <c r="W94" i="16" s="1"/>
  <c r="X94" i="16" s="1"/>
  <c r="Y95" i="16" s="1"/>
  <c r="Z95" i="16" s="1"/>
  <c r="AA95" i="16" s="1"/>
  <c r="AB96" i="16" s="1"/>
  <c r="AC96" i="16" s="1"/>
  <c r="AD97" i="16" s="1"/>
  <c r="AE97" i="16" s="1"/>
  <c r="AF97" i="16" s="1"/>
  <c r="CW101" i="16"/>
  <c r="CX101" i="16" s="1"/>
  <c r="CY102" i="16" s="1"/>
  <c r="CZ102" i="16" s="1"/>
  <c r="DA103" i="16" s="1"/>
  <c r="DB103" i="16" s="1"/>
  <c r="DC103" i="16" s="1"/>
  <c r="DD104" i="16" s="1"/>
  <c r="DE104" i="16" s="1"/>
  <c r="DF105" i="16" s="1"/>
  <c r="DG105" i="16" s="1"/>
  <c r="DH105" i="16" s="1"/>
  <c r="DI106" i="16" s="1"/>
  <c r="DJ106" i="16" s="1"/>
  <c r="DK107" i="16" s="1"/>
  <c r="DL107" i="16" s="1"/>
  <c r="DM107" i="16" s="1"/>
  <c r="DN108" i="16" s="1"/>
  <c r="DO108" i="16" s="1"/>
  <c r="DP109" i="16" s="1"/>
  <c r="DQ109" i="16" s="1"/>
  <c r="DR109" i="16" s="1"/>
  <c r="DS110" i="16" s="1"/>
  <c r="DT110" i="16" s="1"/>
  <c r="DU111" i="16" s="1"/>
  <c r="DV111" i="16" s="1"/>
  <c r="DW111" i="16" s="1"/>
  <c r="DX112" i="16" s="1"/>
  <c r="DY112" i="16" s="1"/>
  <c r="CW89" i="16"/>
  <c r="CX89" i="16" s="1"/>
  <c r="CY90" i="16" s="1"/>
  <c r="CZ90" i="16" s="1"/>
  <c r="DA91" i="16" s="1"/>
  <c r="DB91" i="16" s="1"/>
  <c r="DC91" i="16" s="1"/>
  <c r="DD92" i="16" s="1"/>
  <c r="DE92" i="16" s="1"/>
  <c r="DF93" i="16" s="1"/>
  <c r="DG93" i="16" s="1"/>
  <c r="DH93" i="16" s="1"/>
  <c r="DI94" i="16" s="1"/>
  <c r="DJ94" i="16" s="1"/>
  <c r="DK95" i="16" s="1"/>
  <c r="DL95" i="16" s="1"/>
  <c r="DM95" i="16" s="1"/>
  <c r="DN96" i="16" s="1"/>
  <c r="DO96" i="16" s="1"/>
  <c r="DP97" i="16" s="1"/>
  <c r="DQ97" i="16" s="1"/>
  <c r="DR97" i="16" s="1"/>
  <c r="DS98" i="16" s="1"/>
  <c r="DT98" i="16" s="1"/>
  <c r="DU99" i="16" s="1"/>
  <c r="DV99" i="16" s="1"/>
  <c r="DW99" i="16" s="1"/>
  <c r="DX100" i="16" s="1"/>
  <c r="DY100" i="16" s="1"/>
  <c r="DZ101" i="16" s="1"/>
  <c r="EA101" i="16" s="1"/>
  <c r="EB101" i="16" s="1"/>
  <c r="EC102" i="16" s="1"/>
  <c r="ED102" i="16" s="1"/>
  <c r="EE103" i="16" s="1"/>
  <c r="EF103" i="16" s="1"/>
  <c r="EG103" i="16" s="1"/>
  <c r="EH104" i="16" s="1"/>
  <c r="EI104" i="16" s="1"/>
  <c r="EJ105" i="16" s="1"/>
  <c r="EK105" i="16" s="1"/>
  <c r="CW100" i="16"/>
  <c r="CX100" i="16" s="1"/>
  <c r="CY101" i="16" s="1"/>
  <c r="CZ101" i="16" s="1"/>
  <c r="DA102" i="16" s="1"/>
  <c r="DB102" i="16" s="1"/>
  <c r="DC102" i="16" s="1"/>
  <c r="DD103" i="16" s="1"/>
  <c r="DE103" i="16" s="1"/>
  <c r="DF104" i="16" s="1"/>
  <c r="DG104" i="16" s="1"/>
  <c r="DH104" i="16" s="1"/>
  <c r="DI105" i="16" s="1"/>
  <c r="DJ105" i="16" s="1"/>
  <c r="DK106" i="16" s="1"/>
  <c r="DL106" i="16" s="1"/>
  <c r="DM106" i="16" s="1"/>
  <c r="DN107" i="16" s="1"/>
  <c r="DO107" i="16" s="1"/>
  <c r="DP108" i="16" s="1"/>
  <c r="DQ108" i="16" s="1"/>
  <c r="DR108" i="16" s="1"/>
  <c r="DS109" i="16" s="1"/>
  <c r="DT109" i="16" s="1"/>
  <c r="DU110" i="16" s="1"/>
  <c r="DV110" i="16" s="1"/>
  <c r="DW110" i="16" s="1"/>
  <c r="DX111" i="16" s="1"/>
  <c r="DY111" i="16" s="1"/>
  <c r="DZ112" i="16" s="1"/>
  <c r="EA112" i="16" s="1"/>
  <c r="EB112" i="16" s="1"/>
  <c r="EN66" i="16"/>
  <c r="EO66" i="16" s="1"/>
  <c r="EP66" i="16" s="1"/>
  <c r="EQ66" i="16" s="1"/>
  <c r="D78" i="16"/>
  <c r="E79" i="16" s="1"/>
  <c r="F79" i="16" s="1"/>
  <c r="G79" i="16" s="1"/>
  <c r="H80" i="16" s="1"/>
  <c r="I80" i="16" s="1"/>
  <c r="J81" i="16" s="1"/>
  <c r="K81" i="16" s="1"/>
  <c r="L81" i="16" s="1"/>
  <c r="M82" i="16" s="1"/>
  <c r="N82" i="16" s="1"/>
  <c r="O83" i="16" s="1"/>
  <c r="P83" i="16" s="1"/>
  <c r="Q83" i="16" s="1"/>
  <c r="R84" i="16" s="1"/>
  <c r="S84" i="16" s="1"/>
  <c r="T85" i="16" s="1"/>
  <c r="U85" i="16" s="1"/>
  <c r="V85" i="16" s="1"/>
  <c r="W86" i="16" s="1"/>
  <c r="X86" i="16" s="1"/>
  <c r="Y87" i="16" s="1"/>
  <c r="Z87" i="16" s="1"/>
  <c r="AA87" i="16" s="1"/>
  <c r="AB88" i="16" s="1"/>
  <c r="AC88" i="16" s="1"/>
  <c r="AD89" i="16" s="1"/>
  <c r="AE89" i="16" s="1"/>
  <c r="AF89" i="16" s="1"/>
  <c r="AG89" i="16"/>
  <c r="AH89" i="16" s="1"/>
  <c r="AI90" i="16" s="1"/>
  <c r="AJ90" i="16" s="1"/>
  <c r="AK90" i="16" s="1"/>
  <c r="AL91" i="16" s="1"/>
  <c r="AM91" i="16" s="1"/>
  <c r="AN92" i="16" s="1"/>
  <c r="AO92" i="16" s="1"/>
  <c r="AP92" i="16" s="1"/>
  <c r="AQ93" i="16" s="1"/>
  <c r="AR93" i="16" s="1"/>
  <c r="AS94" i="16" s="1"/>
  <c r="AT94" i="16" s="1"/>
  <c r="AU94" i="16" s="1"/>
  <c r="AV95" i="16" s="1"/>
  <c r="AW95" i="16" s="1"/>
  <c r="AX96" i="16" s="1"/>
  <c r="AY96" i="16" s="1"/>
  <c r="AZ96" i="16" s="1"/>
  <c r="BA97" i="16" s="1"/>
  <c r="BB97" i="16" s="1"/>
  <c r="BC98" i="16" s="1"/>
  <c r="BD98" i="16" s="1"/>
  <c r="BE98" i="16" s="1"/>
  <c r="BF107" i="16" s="1"/>
  <c r="AG96" i="16"/>
  <c r="AH96" i="16" s="1"/>
  <c r="AI97" i="16" s="1"/>
  <c r="AJ97" i="16" s="1"/>
  <c r="AK97" i="16" s="1"/>
  <c r="AL98" i="16" s="1"/>
  <c r="AM98" i="16" s="1"/>
  <c r="AN99" i="16" s="1"/>
  <c r="AO99" i="16" s="1"/>
  <c r="AP99" i="16" s="1"/>
  <c r="AQ100" i="16" s="1"/>
  <c r="AR100" i="16" s="1"/>
  <c r="AS101" i="16" s="1"/>
  <c r="AT101" i="16" s="1"/>
  <c r="AU101" i="16" s="1"/>
  <c r="AV102" i="16" s="1"/>
  <c r="AW102" i="16" s="1"/>
  <c r="AX103" i="16" s="1"/>
  <c r="AY103" i="16" s="1"/>
  <c r="AZ103" i="16" s="1"/>
  <c r="BA104" i="16" s="1"/>
  <c r="BB104" i="16" s="1"/>
  <c r="BC105" i="16" s="1"/>
  <c r="BD105" i="16" s="1"/>
  <c r="BE105" i="16" s="1"/>
  <c r="EN77" i="16"/>
  <c r="EO77" i="16" s="1"/>
  <c r="EP77" i="16" s="1"/>
  <c r="EQ77" i="16" s="1"/>
  <c r="CW102" i="16"/>
  <c r="CX102" i="16" s="1"/>
  <c r="CY103" i="16" s="1"/>
  <c r="CZ103" i="16" s="1"/>
  <c r="DA104" i="16" s="1"/>
  <c r="DB104" i="16" s="1"/>
  <c r="DC104" i="16" s="1"/>
  <c r="DD105" i="16" s="1"/>
  <c r="DE105" i="16" s="1"/>
  <c r="DF106" i="16" s="1"/>
  <c r="DG106" i="16" s="1"/>
  <c r="DH106" i="16" s="1"/>
  <c r="DI107" i="16" s="1"/>
  <c r="DJ107" i="16" s="1"/>
  <c r="DK108" i="16" s="1"/>
  <c r="DL108" i="16" s="1"/>
  <c r="DM108" i="16" s="1"/>
  <c r="DN109" i="16" s="1"/>
  <c r="DO109" i="16" s="1"/>
  <c r="DP110" i="16" s="1"/>
  <c r="DQ110" i="16" s="1"/>
  <c r="DR110" i="16" s="1"/>
  <c r="DS111" i="16" s="1"/>
  <c r="DT111" i="16" s="1"/>
  <c r="DU112" i="16" s="1"/>
  <c r="DV112" i="16" s="1"/>
  <c r="DW112" i="16" s="1"/>
  <c r="CW97" i="16"/>
  <c r="CX97" i="16" s="1"/>
  <c r="CY98" i="16" s="1"/>
  <c r="CZ98" i="16" s="1"/>
  <c r="DA99" i="16" s="1"/>
  <c r="DB99" i="16" s="1"/>
  <c r="DC99" i="16" s="1"/>
  <c r="DD100" i="16" s="1"/>
  <c r="DE100" i="16" s="1"/>
  <c r="DF101" i="16" s="1"/>
  <c r="DG101" i="16" s="1"/>
  <c r="DH101" i="16" s="1"/>
  <c r="DI102" i="16" s="1"/>
  <c r="DJ102" i="16" s="1"/>
  <c r="DK103" i="16" s="1"/>
  <c r="DL103" i="16" s="1"/>
  <c r="DM103" i="16" s="1"/>
  <c r="DN104" i="16" s="1"/>
  <c r="DO104" i="16" s="1"/>
  <c r="DP105" i="16" s="1"/>
  <c r="DQ105" i="16" s="1"/>
  <c r="DR105" i="16" s="1"/>
  <c r="DS106" i="16" s="1"/>
  <c r="DT106" i="16" s="1"/>
  <c r="DU107" i="16" s="1"/>
  <c r="DV107" i="16" s="1"/>
  <c r="DW107" i="16" s="1"/>
  <c r="DX108" i="16" s="1"/>
  <c r="DY108" i="16" s="1"/>
  <c r="DZ109" i="16" s="1"/>
  <c r="EA109" i="16" s="1"/>
  <c r="EB109" i="16" s="1"/>
  <c r="EC110" i="16" s="1"/>
  <c r="ED110" i="16" s="1"/>
  <c r="EE111" i="16" s="1"/>
  <c r="EF111" i="16" s="1"/>
  <c r="EG111" i="16" s="1"/>
  <c r="EH112" i="16" s="1"/>
  <c r="EI112" i="16" s="1"/>
  <c r="CW106" i="16"/>
  <c r="CX106" i="16" s="1"/>
  <c r="CY107" i="16" s="1"/>
  <c r="CZ107" i="16" s="1"/>
  <c r="DA108" i="16" s="1"/>
  <c r="DB108" i="16" s="1"/>
  <c r="DC108" i="16" s="1"/>
  <c r="DD109" i="16" s="1"/>
  <c r="DE109" i="16" s="1"/>
  <c r="DF110" i="16" s="1"/>
  <c r="DG110" i="16" s="1"/>
  <c r="DH110" i="16" s="1"/>
  <c r="DI111" i="16" s="1"/>
  <c r="DJ111" i="16" s="1"/>
  <c r="DK112" i="16" s="1"/>
  <c r="DL112" i="16" s="1"/>
  <c r="DM112" i="16" s="1"/>
  <c r="CW105" i="16"/>
  <c r="CX105" i="16" s="1"/>
  <c r="CY106" i="16" s="1"/>
  <c r="CZ106" i="16" s="1"/>
  <c r="DA107" i="16" s="1"/>
  <c r="DB107" i="16" s="1"/>
  <c r="DC107" i="16" s="1"/>
  <c r="DD108" i="16" s="1"/>
  <c r="DE108" i="16" s="1"/>
  <c r="DF109" i="16" s="1"/>
  <c r="DG109" i="16" s="1"/>
  <c r="DH109" i="16" s="1"/>
  <c r="DI110" i="16" s="1"/>
  <c r="DJ110" i="16" s="1"/>
  <c r="DK111" i="16" s="1"/>
  <c r="DL111" i="16" s="1"/>
  <c r="DM111" i="16" s="1"/>
  <c r="DN112" i="16" s="1"/>
  <c r="DO112" i="16" s="1"/>
  <c r="CW109" i="16"/>
  <c r="CX109" i="16" s="1"/>
  <c r="CY110" i="16" s="1"/>
  <c r="CZ110" i="16" s="1"/>
  <c r="DA111" i="16" s="1"/>
  <c r="DB111" i="16" s="1"/>
  <c r="DC111" i="16" s="1"/>
  <c r="DD112" i="16" s="1"/>
  <c r="DE112" i="16" s="1"/>
  <c r="AG77" i="16"/>
  <c r="BG102" i="16"/>
  <c r="BH103" i="16" s="1"/>
  <c r="BI103" i="16" s="1"/>
  <c r="BJ103" i="16" s="1"/>
  <c r="BK104" i="16" s="1"/>
  <c r="BL104" i="16" s="1"/>
  <c r="BM105" i="16" s="1"/>
  <c r="BN105" i="16" s="1"/>
  <c r="BO105" i="16" s="1"/>
  <c r="BP106" i="16" s="1"/>
  <c r="BQ106" i="16" s="1"/>
  <c r="BR107" i="16" s="1"/>
  <c r="BS107" i="16" s="1"/>
  <c r="BT107" i="16" s="1"/>
  <c r="BU108" i="16" s="1"/>
  <c r="BV108" i="16" s="1"/>
  <c r="BW109" i="16" s="1"/>
  <c r="BX109" i="16" s="1"/>
  <c r="BY109" i="16" s="1"/>
  <c r="BZ110" i="16" s="1"/>
  <c r="CA110" i="16" s="1"/>
  <c r="CB111" i="16" s="1"/>
  <c r="CC111" i="16" s="1"/>
  <c r="CD111" i="16" s="1"/>
  <c r="CE112" i="16" s="1"/>
  <c r="CF112" i="16" s="1"/>
  <c r="D83" i="16"/>
  <c r="E84" i="16" s="1"/>
  <c r="AG92" i="16"/>
  <c r="AH92" i="16" s="1"/>
  <c r="AI93" i="16" s="1"/>
  <c r="AJ93" i="16" s="1"/>
  <c r="AK93" i="16" s="1"/>
  <c r="AL94" i="16" s="1"/>
  <c r="AM94" i="16" s="1"/>
  <c r="AN95" i="16" s="1"/>
  <c r="AO95" i="16" s="1"/>
  <c r="AP95" i="16" s="1"/>
  <c r="AQ96" i="16" s="1"/>
  <c r="AR96" i="16" s="1"/>
  <c r="AS97" i="16" s="1"/>
  <c r="AT97" i="16" s="1"/>
  <c r="AU97" i="16" s="1"/>
  <c r="AV98" i="16" s="1"/>
  <c r="AW98" i="16" s="1"/>
  <c r="AX99" i="16" s="1"/>
  <c r="AY99" i="16" s="1"/>
  <c r="AZ99" i="16" s="1"/>
  <c r="BA100" i="16" s="1"/>
  <c r="BB100" i="16" s="1"/>
  <c r="BC101" i="16" s="1"/>
  <c r="BD101" i="16" s="1"/>
  <c r="BE101" i="16" s="1"/>
  <c r="BF110" i="16" s="1"/>
  <c r="CW103" i="16"/>
  <c r="CX103" i="16" s="1"/>
  <c r="CY104" i="16" s="1"/>
  <c r="CZ104" i="16" s="1"/>
  <c r="DA105" i="16" s="1"/>
  <c r="DB105" i="16" s="1"/>
  <c r="DC105" i="16" s="1"/>
  <c r="DD106" i="16" s="1"/>
  <c r="DE106" i="16" s="1"/>
  <c r="DF107" i="16" s="1"/>
  <c r="DG107" i="16" s="1"/>
  <c r="DH107" i="16" s="1"/>
  <c r="DI108" i="16" s="1"/>
  <c r="DJ108" i="16" s="1"/>
  <c r="DK109" i="16" s="1"/>
  <c r="DL109" i="16" s="1"/>
  <c r="DM109" i="16" s="1"/>
  <c r="DN110" i="16" s="1"/>
  <c r="DO110" i="16" s="1"/>
  <c r="DP111" i="16" s="1"/>
  <c r="DQ111" i="16" s="1"/>
  <c r="DR111" i="16" s="1"/>
  <c r="DS112" i="16" s="1"/>
  <c r="DT112" i="16" s="1"/>
  <c r="CW94" i="16"/>
  <c r="CX94" i="16" s="1"/>
  <c r="CY95" i="16" s="1"/>
  <c r="CZ95" i="16" s="1"/>
  <c r="DA96" i="16" s="1"/>
  <c r="DB96" i="16" s="1"/>
  <c r="DC96" i="16" s="1"/>
  <c r="DD97" i="16" s="1"/>
  <c r="DE97" i="16" s="1"/>
  <c r="DF98" i="16" s="1"/>
  <c r="DG98" i="16" s="1"/>
  <c r="DH98" i="16" s="1"/>
  <c r="DI99" i="16" s="1"/>
  <c r="DJ99" i="16" s="1"/>
  <c r="DK100" i="16" s="1"/>
  <c r="DL100" i="16" s="1"/>
  <c r="DM100" i="16" s="1"/>
  <c r="DN101" i="16" s="1"/>
  <c r="DO101" i="16" s="1"/>
  <c r="DP102" i="16" s="1"/>
  <c r="DQ102" i="16" s="1"/>
  <c r="DR102" i="16" s="1"/>
  <c r="DS103" i="16" s="1"/>
  <c r="DT103" i="16" s="1"/>
  <c r="DU104" i="16" s="1"/>
  <c r="DV104" i="16" s="1"/>
  <c r="DW104" i="16" s="1"/>
  <c r="DX105" i="16" s="1"/>
  <c r="DY105" i="16" s="1"/>
  <c r="DZ106" i="16" s="1"/>
  <c r="EA106" i="16" s="1"/>
  <c r="EB106" i="16" s="1"/>
  <c r="EC107" i="16" s="1"/>
  <c r="ED107" i="16" s="1"/>
  <c r="EE108" i="16" s="1"/>
  <c r="EF108" i="16" s="1"/>
  <c r="EG108" i="16" s="1"/>
  <c r="EH109" i="16" s="1"/>
  <c r="EI109" i="16" s="1"/>
  <c r="EJ110" i="16" s="1"/>
  <c r="EK110" i="16" s="1"/>
  <c r="CW108" i="16"/>
  <c r="CX108" i="16" s="1"/>
  <c r="CY109" i="16" s="1"/>
  <c r="CZ109" i="16" s="1"/>
  <c r="DA110" i="16" s="1"/>
  <c r="DB110" i="16" s="1"/>
  <c r="DC110" i="16" s="1"/>
  <c r="DD111" i="16" s="1"/>
  <c r="DE111" i="16" s="1"/>
  <c r="DF112" i="16" s="1"/>
  <c r="DG112" i="16" s="1"/>
  <c r="DH112" i="16" s="1"/>
  <c r="EX78" i="16"/>
  <c r="EY78" i="16" s="1"/>
  <c r="EZ78" i="16" s="1"/>
  <c r="FA78" i="16" s="1"/>
  <c r="CW88" i="16"/>
  <c r="CX88" i="16" s="1"/>
  <c r="CY89" i="16" s="1"/>
  <c r="CZ89" i="16" s="1"/>
  <c r="DA90" i="16" s="1"/>
  <c r="DB90" i="16" s="1"/>
  <c r="DC90" i="16" s="1"/>
  <c r="DD91" i="16" s="1"/>
  <c r="DE91" i="16" s="1"/>
  <c r="DF92" i="16" s="1"/>
  <c r="DG92" i="16" s="1"/>
  <c r="DH92" i="16" s="1"/>
  <c r="DI93" i="16" s="1"/>
  <c r="DJ93" i="16" s="1"/>
  <c r="DK94" i="16" s="1"/>
  <c r="DL94" i="16" s="1"/>
  <c r="DM94" i="16" s="1"/>
  <c r="DN95" i="16" s="1"/>
  <c r="DO95" i="16" s="1"/>
  <c r="DP96" i="16" s="1"/>
  <c r="DQ96" i="16" s="1"/>
  <c r="DR96" i="16" s="1"/>
  <c r="DS97" i="16" s="1"/>
  <c r="DT97" i="16" s="1"/>
  <c r="DU98" i="16" s="1"/>
  <c r="DV98" i="16" s="1"/>
  <c r="DW98" i="16" s="1"/>
  <c r="DX99" i="16" s="1"/>
  <c r="DY99" i="16" s="1"/>
  <c r="DZ100" i="16" s="1"/>
  <c r="EA100" i="16" s="1"/>
  <c r="EB100" i="16" s="1"/>
  <c r="EC101" i="16" s="1"/>
  <c r="ED101" i="16" s="1"/>
  <c r="EE102" i="16" s="1"/>
  <c r="EF102" i="16" s="1"/>
  <c r="EG102" i="16" s="1"/>
  <c r="EH103" i="16" s="1"/>
  <c r="EI103" i="16" s="1"/>
  <c r="EJ104" i="16" s="1"/>
  <c r="EK104" i="16" s="1"/>
  <c r="EN54" i="16"/>
  <c r="EO54" i="16" s="1"/>
  <c r="EP54" i="16" s="1"/>
  <c r="EQ54" i="16" s="1"/>
  <c r="N55" i="16"/>
  <c r="O56" i="16" s="1"/>
  <c r="D95" i="16"/>
  <c r="E96" i="16" s="1"/>
  <c r="F96" i="16" s="1"/>
  <c r="G96" i="16" s="1"/>
  <c r="H97" i="16" s="1"/>
  <c r="I97" i="16" s="1"/>
  <c r="J98" i="16" s="1"/>
  <c r="K98" i="16" s="1"/>
  <c r="L98" i="16" s="1"/>
  <c r="M99" i="16" s="1"/>
  <c r="N99" i="16" s="1"/>
  <c r="O100" i="16" s="1"/>
  <c r="P100" i="16" s="1"/>
  <c r="Q100" i="16" s="1"/>
  <c r="R101" i="16" s="1"/>
  <c r="S101" i="16" s="1"/>
  <c r="T102" i="16" s="1"/>
  <c r="U102" i="16" s="1"/>
  <c r="V102" i="16" s="1"/>
  <c r="W103" i="16" s="1"/>
  <c r="X103" i="16" s="1"/>
  <c r="Y104" i="16" s="1"/>
  <c r="Z104" i="16" s="1"/>
  <c r="AA104" i="16" s="1"/>
  <c r="AB105" i="16" s="1"/>
  <c r="AC105" i="16" s="1"/>
  <c r="AD106" i="16" s="1"/>
  <c r="AE106" i="16" s="1"/>
  <c r="AF106" i="16" s="1"/>
  <c r="D93" i="16"/>
  <c r="E94" i="16" s="1"/>
  <c r="F94" i="16" s="1"/>
  <c r="G94" i="16" s="1"/>
  <c r="H95" i="16" s="1"/>
  <c r="I95" i="16" s="1"/>
  <c r="J96" i="16" s="1"/>
  <c r="K96" i="16" s="1"/>
  <c r="L96" i="16" s="1"/>
  <c r="M97" i="16" s="1"/>
  <c r="N97" i="16" s="1"/>
  <c r="O98" i="16" s="1"/>
  <c r="P98" i="16" s="1"/>
  <c r="Q98" i="16" s="1"/>
  <c r="R99" i="16" s="1"/>
  <c r="S99" i="16" s="1"/>
  <c r="T100" i="16" s="1"/>
  <c r="U100" i="16" s="1"/>
  <c r="V100" i="16" s="1"/>
  <c r="W101" i="16" s="1"/>
  <c r="X101" i="16" s="1"/>
  <c r="Y102" i="16" s="1"/>
  <c r="Z102" i="16" s="1"/>
  <c r="AA102" i="16" s="1"/>
  <c r="AB103" i="16" s="1"/>
  <c r="AC103" i="16" s="1"/>
  <c r="AD104" i="16" s="1"/>
  <c r="AE104" i="16" s="1"/>
  <c r="AF104" i="16" s="1"/>
  <c r="C108" i="16"/>
  <c r="I156" i="16"/>
  <c r="J157" i="16" s="1"/>
  <c r="D89" i="16"/>
  <c r="E90" i="16" s="1"/>
  <c r="F90" i="16" s="1"/>
  <c r="G90" i="16" s="1"/>
  <c r="H91" i="16" s="1"/>
  <c r="I91" i="16" s="1"/>
  <c r="J92" i="16" s="1"/>
  <c r="K92" i="16" s="1"/>
  <c r="L92" i="16" s="1"/>
  <c r="M93" i="16" s="1"/>
  <c r="N93" i="16" s="1"/>
  <c r="O94" i="16" s="1"/>
  <c r="P94" i="16" s="1"/>
  <c r="Q94" i="16" s="1"/>
  <c r="R95" i="16" s="1"/>
  <c r="S95" i="16" s="1"/>
  <c r="T96" i="16" s="1"/>
  <c r="U96" i="16" s="1"/>
  <c r="V96" i="16" s="1"/>
  <c r="W97" i="16" s="1"/>
  <c r="X97" i="16" s="1"/>
  <c r="Y98" i="16" s="1"/>
  <c r="Z98" i="16" s="1"/>
  <c r="AA98" i="16" s="1"/>
  <c r="AB99" i="16" s="1"/>
  <c r="AC99" i="16" s="1"/>
  <c r="AD100" i="16" s="1"/>
  <c r="AE100" i="16" s="1"/>
  <c r="AF100" i="16" s="1"/>
  <c r="C106" i="16"/>
  <c r="C109" i="16"/>
  <c r="F83" i="16"/>
  <c r="G83" i="16" s="1"/>
  <c r="H84" i="16" s="1"/>
  <c r="C110" i="16"/>
  <c r="C111" i="16"/>
  <c r="K133" i="16"/>
  <c r="L133" i="16" s="1"/>
  <c r="M134" i="16" s="1"/>
  <c r="D90" i="16"/>
  <c r="E91" i="16" s="1"/>
  <c r="F91" i="16" s="1"/>
  <c r="G91" i="16" s="1"/>
  <c r="H92" i="16" s="1"/>
  <c r="I92" i="16" s="1"/>
  <c r="J93" i="16" s="1"/>
  <c r="K93" i="16" s="1"/>
  <c r="L93" i="16" s="1"/>
  <c r="M94" i="16" s="1"/>
  <c r="N94" i="16" s="1"/>
  <c r="O95" i="16" s="1"/>
  <c r="P95" i="16" s="1"/>
  <c r="Q95" i="16" s="1"/>
  <c r="R96" i="16" s="1"/>
  <c r="S96" i="16" s="1"/>
  <c r="T97" i="16" s="1"/>
  <c r="U97" i="16" s="1"/>
  <c r="V97" i="16" s="1"/>
  <c r="W98" i="16" s="1"/>
  <c r="X98" i="16" s="1"/>
  <c r="Y99" i="16" s="1"/>
  <c r="Z99" i="16" s="1"/>
  <c r="AA99" i="16" s="1"/>
  <c r="AB100" i="16" s="1"/>
  <c r="AC100" i="16" s="1"/>
  <c r="AD101" i="16" s="1"/>
  <c r="AE101" i="16" s="1"/>
  <c r="AF101" i="16" s="1"/>
  <c r="D94" i="16"/>
  <c r="E95" i="16" s="1"/>
  <c r="F95" i="16" s="1"/>
  <c r="G95" i="16" s="1"/>
  <c r="H96" i="16" s="1"/>
  <c r="I96" i="16" s="1"/>
  <c r="J97" i="16" s="1"/>
  <c r="K97" i="16" s="1"/>
  <c r="L97" i="16" s="1"/>
  <c r="M98" i="16" s="1"/>
  <c r="N98" i="16" s="1"/>
  <c r="O99" i="16" s="1"/>
  <c r="P99" i="16" s="1"/>
  <c r="Q99" i="16" s="1"/>
  <c r="R100" i="16" s="1"/>
  <c r="S100" i="16" s="1"/>
  <c r="T101" i="16" s="1"/>
  <c r="U101" i="16" s="1"/>
  <c r="V101" i="16" s="1"/>
  <c r="W102" i="16" s="1"/>
  <c r="X102" i="16" s="1"/>
  <c r="Y103" i="16" s="1"/>
  <c r="Z103" i="16" s="1"/>
  <c r="AA103" i="16" s="1"/>
  <c r="AB104" i="16" s="1"/>
  <c r="AC104" i="16" s="1"/>
  <c r="AD105" i="16" s="1"/>
  <c r="AE105" i="16" s="1"/>
  <c r="AF105" i="16" s="1"/>
  <c r="D96" i="16"/>
  <c r="E97" i="16" s="1"/>
  <c r="F97" i="16" s="1"/>
  <c r="G97" i="16" s="1"/>
  <c r="H98" i="16" s="1"/>
  <c r="I98" i="16" s="1"/>
  <c r="J99" i="16" s="1"/>
  <c r="K99" i="16" s="1"/>
  <c r="L99" i="16" s="1"/>
  <c r="M100" i="16" s="1"/>
  <c r="N100" i="16" s="1"/>
  <c r="O101" i="16" s="1"/>
  <c r="P101" i="16" s="1"/>
  <c r="Q101" i="16" s="1"/>
  <c r="R102" i="16" s="1"/>
  <c r="S102" i="16" s="1"/>
  <c r="T103" i="16" s="1"/>
  <c r="U103" i="16" s="1"/>
  <c r="V103" i="16" s="1"/>
  <c r="W104" i="16" s="1"/>
  <c r="X104" i="16" s="1"/>
  <c r="Y105" i="16" s="1"/>
  <c r="Z105" i="16" s="1"/>
  <c r="AA105" i="16" s="1"/>
  <c r="AB106" i="16" s="1"/>
  <c r="AC106" i="16" s="1"/>
  <c r="AD107" i="16" s="1"/>
  <c r="AE107" i="16" s="1"/>
  <c r="AF107" i="16" s="1"/>
  <c r="D105" i="16"/>
  <c r="E106" i="16" s="1"/>
  <c r="F106" i="16" s="1"/>
  <c r="G106" i="16" s="1"/>
  <c r="H107" i="16" s="1"/>
  <c r="I107" i="16" s="1"/>
  <c r="J108" i="16" s="1"/>
  <c r="K108" i="16" s="1"/>
  <c r="L108" i="16" s="1"/>
  <c r="M109" i="16" s="1"/>
  <c r="N109" i="16" s="1"/>
  <c r="O110" i="16" s="1"/>
  <c r="P110" i="16" s="1"/>
  <c r="Q110" i="16" s="1"/>
  <c r="R111" i="16" s="1"/>
  <c r="S111" i="16" s="1"/>
  <c r="T112" i="16" s="1"/>
  <c r="U112" i="16" s="1"/>
  <c r="V112" i="16" s="1"/>
  <c r="C101" i="16"/>
  <c r="D112" i="16"/>
  <c r="EN55" i="16" l="1"/>
  <c r="EO55" i="16" s="1"/>
  <c r="EP55" i="16" s="1"/>
  <c r="EQ55" i="16" s="1"/>
  <c r="FC91" i="16"/>
  <c r="FD91" i="16" s="1"/>
  <c r="FE91" i="16" s="1"/>
  <c r="FF91" i="16" s="1"/>
  <c r="FC97" i="16"/>
  <c r="FD97" i="16" s="1"/>
  <c r="FE97" i="16" s="1"/>
  <c r="FF97" i="16" s="1"/>
  <c r="EN78" i="16"/>
  <c r="EO78" i="16" s="1"/>
  <c r="EP78" i="16" s="1"/>
  <c r="EQ78" i="16" s="1"/>
  <c r="FC95" i="16"/>
  <c r="FD95" i="16" s="1"/>
  <c r="FE95" i="16" s="1"/>
  <c r="FF95" i="16" s="1"/>
  <c r="AH87" i="16"/>
  <c r="AI88" i="16" s="1"/>
  <c r="FC96" i="16"/>
  <c r="FD96" i="16" s="1"/>
  <c r="FE96" i="16" s="1"/>
  <c r="FF96" i="16" s="1"/>
  <c r="BG110" i="16"/>
  <c r="BH111" i="16" s="1"/>
  <c r="BI111" i="16" s="1"/>
  <c r="BJ111" i="16" s="1"/>
  <c r="BK112" i="16" s="1"/>
  <c r="BL112" i="16" s="1"/>
  <c r="D104" i="16"/>
  <c r="E105" i="16" s="1"/>
  <c r="F105" i="16" s="1"/>
  <c r="G105" i="16" s="1"/>
  <c r="H106" i="16" s="1"/>
  <c r="I106" i="16" s="1"/>
  <c r="J107" i="16" s="1"/>
  <c r="K107" i="16" s="1"/>
  <c r="L107" i="16" s="1"/>
  <c r="M108" i="16" s="1"/>
  <c r="N108" i="16" s="1"/>
  <c r="O109" i="16" s="1"/>
  <c r="P109" i="16" s="1"/>
  <c r="Q109" i="16" s="1"/>
  <c r="R110" i="16" s="1"/>
  <c r="S110" i="16" s="1"/>
  <c r="T111" i="16" s="1"/>
  <c r="U111" i="16" s="1"/>
  <c r="V111" i="16" s="1"/>
  <c r="W112" i="16" s="1"/>
  <c r="X112" i="16" s="1"/>
  <c r="F84" i="16"/>
  <c r="G84" i="16" s="1"/>
  <c r="H85" i="16" s="1"/>
  <c r="I85" i="16" s="1"/>
  <c r="J86" i="16" s="1"/>
  <c r="K86" i="16" s="1"/>
  <c r="L86" i="16" s="1"/>
  <c r="M87" i="16" s="1"/>
  <c r="N87" i="16" s="1"/>
  <c r="O88" i="16" s="1"/>
  <c r="P88" i="16" s="1"/>
  <c r="Q88" i="16" s="1"/>
  <c r="R89" i="16" s="1"/>
  <c r="S89" i="16" s="1"/>
  <c r="T90" i="16" s="1"/>
  <c r="U90" i="16" s="1"/>
  <c r="V90" i="16" s="1"/>
  <c r="W91" i="16" s="1"/>
  <c r="X91" i="16" s="1"/>
  <c r="Y92" i="16" s="1"/>
  <c r="Z92" i="16" s="1"/>
  <c r="AA92" i="16" s="1"/>
  <c r="AB93" i="16" s="1"/>
  <c r="AC93" i="16" s="1"/>
  <c r="AD94" i="16" s="1"/>
  <c r="AE94" i="16" s="1"/>
  <c r="AF94" i="16" s="1"/>
  <c r="BG107" i="16"/>
  <c r="BH108" i="16" s="1"/>
  <c r="BI108" i="16" s="1"/>
  <c r="BJ108" i="16" s="1"/>
  <c r="BK109" i="16" s="1"/>
  <c r="BL109" i="16" s="1"/>
  <c r="BM110" i="16" s="1"/>
  <c r="BN110" i="16" s="1"/>
  <c r="BO110" i="16" s="1"/>
  <c r="BP111" i="16" s="1"/>
  <c r="BQ111" i="16" s="1"/>
  <c r="BR112" i="16" s="1"/>
  <c r="BS112" i="16" s="1"/>
  <c r="BT112" i="16" s="1"/>
  <c r="EN79" i="16"/>
  <c r="EO79" i="16" s="1"/>
  <c r="EP79" i="16" s="1"/>
  <c r="EQ79" i="16" s="1"/>
  <c r="AH83" i="16"/>
  <c r="AI84" i="16" s="1"/>
  <c r="EN100" i="16"/>
  <c r="EO100" i="16" s="1"/>
  <c r="EP100" i="16" s="1"/>
  <c r="EQ100" i="16" s="1"/>
  <c r="AG97" i="16"/>
  <c r="AH97" i="16" s="1"/>
  <c r="AI98" i="16" s="1"/>
  <c r="AJ98" i="16" s="1"/>
  <c r="AK98" i="16" s="1"/>
  <c r="AL99" i="16" s="1"/>
  <c r="AM99" i="16" s="1"/>
  <c r="AN100" i="16" s="1"/>
  <c r="AO100" i="16" s="1"/>
  <c r="AP100" i="16" s="1"/>
  <c r="AQ101" i="16" s="1"/>
  <c r="AR101" i="16" s="1"/>
  <c r="AS102" i="16" s="1"/>
  <c r="AT102" i="16" s="1"/>
  <c r="AU102" i="16" s="1"/>
  <c r="AV103" i="16" s="1"/>
  <c r="AW103" i="16" s="1"/>
  <c r="AX104" i="16" s="1"/>
  <c r="AY104" i="16" s="1"/>
  <c r="AZ104" i="16" s="1"/>
  <c r="BA105" i="16" s="1"/>
  <c r="BB105" i="16" s="1"/>
  <c r="BC106" i="16" s="1"/>
  <c r="BD106" i="16" s="1"/>
  <c r="BE106" i="16" s="1"/>
  <c r="AG91" i="16"/>
  <c r="FC90" i="16"/>
  <c r="FD90" i="16" s="1"/>
  <c r="FE90" i="16" s="1"/>
  <c r="FF90" i="16" s="1"/>
  <c r="FC93" i="16"/>
  <c r="FD93" i="16" s="1"/>
  <c r="FE93" i="16" s="1"/>
  <c r="FF93" i="16" s="1"/>
  <c r="AG102" i="16"/>
  <c r="AH102" i="16" s="1"/>
  <c r="AI103" i="16" s="1"/>
  <c r="AJ103" i="16" s="1"/>
  <c r="AK103" i="16" s="1"/>
  <c r="AL104" i="16" s="1"/>
  <c r="AM104" i="16" s="1"/>
  <c r="AN105" i="16" s="1"/>
  <c r="AO105" i="16" s="1"/>
  <c r="AP105" i="16" s="1"/>
  <c r="AQ106" i="16" s="1"/>
  <c r="AR106" i="16" s="1"/>
  <c r="AS107" i="16" s="1"/>
  <c r="AT107" i="16" s="1"/>
  <c r="AU107" i="16" s="1"/>
  <c r="AV108" i="16" s="1"/>
  <c r="AW108" i="16" s="1"/>
  <c r="AX109" i="16" s="1"/>
  <c r="AY109" i="16" s="1"/>
  <c r="AZ109" i="16" s="1"/>
  <c r="BA110" i="16" s="1"/>
  <c r="BB110" i="16" s="1"/>
  <c r="BC111" i="16" s="1"/>
  <c r="BD111" i="16" s="1"/>
  <c r="BE111" i="16" s="1"/>
  <c r="AG110" i="16"/>
  <c r="AH110" i="16" s="1"/>
  <c r="AI111" i="16" s="1"/>
  <c r="AJ111" i="16" s="1"/>
  <c r="AK111" i="16" s="1"/>
  <c r="AL112" i="16" s="1"/>
  <c r="AM112" i="16" s="1"/>
  <c r="AG101" i="16"/>
  <c r="AH101" i="16" s="1"/>
  <c r="AI102" i="16" s="1"/>
  <c r="AJ102" i="16" s="1"/>
  <c r="AK102" i="16" s="1"/>
  <c r="AL103" i="16" s="1"/>
  <c r="AM103" i="16" s="1"/>
  <c r="AN104" i="16" s="1"/>
  <c r="AO104" i="16" s="1"/>
  <c r="AP104" i="16" s="1"/>
  <c r="AQ105" i="16" s="1"/>
  <c r="AR105" i="16" s="1"/>
  <c r="AS106" i="16" s="1"/>
  <c r="AT106" i="16" s="1"/>
  <c r="AU106" i="16" s="1"/>
  <c r="AV107" i="16" s="1"/>
  <c r="AW107" i="16" s="1"/>
  <c r="AX108" i="16" s="1"/>
  <c r="AY108" i="16" s="1"/>
  <c r="AZ108" i="16" s="1"/>
  <c r="BA109" i="16" s="1"/>
  <c r="BB109" i="16" s="1"/>
  <c r="BC110" i="16" s="1"/>
  <c r="BD110" i="16" s="1"/>
  <c r="BE110" i="16" s="1"/>
  <c r="AG90" i="16"/>
  <c r="AH90" i="16" s="1"/>
  <c r="AI91" i="16" s="1"/>
  <c r="AJ91" i="16" s="1"/>
  <c r="AK91" i="16" s="1"/>
  <c r="AL92" i="16" s="1"/>
  <c r="AM92" i="16" s="1"/>
  <c r="AN93" i="16" s="1"/>
  <c r="AO93" i="16" s="1"/>
  <c r="AP93" i="16" s="1"/>
  <c r="AQ94" i="16" s="1"/>
  <c r="AR94" i="16" s="1"/>
  <c r="AS95" i="16" s="1"/>
  <c r="AT95" i="16" s="1"/>
  <c r="AU95" i="16" s="1"/>
  <c r="AV96" i="16" s="1"/>
  <c r="AW96" i="16" s="1"/>
  <c r="AX97" i="16" s="1"/>
  <c r="AY97" i="16" s="1"/>
  <c r="AZ97" i="16" s="1"/>
  <c r="BA98" i="16" s="1"/>
  <c r="BB98" i="16" s="1"/>
  <c r="BC99" i="16" s="1"/>
  <c r="BD99" i="16" s="1"/>
  <c r="BE99" i="16" s="1"/>
  <c r="BF108" i="16" s="1"/>
  <c r="EN80" i="16"/>
  <c r="EO80" i="16" s="1"/>
  <c r="EP80" i="16" s="1"/>
  <c r="EQ80" i="16" s="1"/>
  <c r="F82" i="16"/>
  <c r="G82" i="16" s="1"/>
  <c r="H83" i="16" s="1"/>
  <c r="I83" i="16" s="1"/>
  <c r="J84" i="16" s="1"/>
  <c r="K84" i="16" s="1"/>
  <c r="L84" i="16" s="1"/>
  <c r="M85" i="16" s="1"/>
  <c r="N85" i="16" s="1"/>
  <c r="O86" i="16" s="1"/>
  <c r="P86" i="16" s="1"/>
  <c r="Q86" i="16" s="1"/>
  <c r="R87" i="16" s="1"/>
  <c r="S87" i="16" s="1"/>
  <c r="T88" i="16" s="1"/>
  <c r="U88" i="16" s="1"/>
  <c r="V88" i="16" s="1"/>
  <c r="W89" i="16" s="1"/>
  <c r="X89" i="16" s="1"/>
  <c r="Y90" i="16" s="1"/>
  <c r="Z90" i="16" s="1"/>
  <c r="AA90" i="16" s="1"/>
  <c r="AB91" i="16" s="1"/>
  <c r="AC91" i="16" s="1"/>
  <c r="AD92" i="16" s="1"/>
  <c r="AE92" i="16" s="1"/>
  <c r="AF92" i="16" s="1"/>
  <c r="AI76" i="16"/>
  <c r="EL75" i="16"/>
  <c r="AG107" i="16"/>
  <c r="AH107" i="16" s="1"/>
  <c r="AI108" i="16" s="1"/>
  <c r="AJ108" i="16" s="1"/>
  <c r="AK108" i="16" s="1"/>
  <c r="AL109" i="16" s="1"/>
  <c r="AM109" i="16" s="1"/>
  <c r="AN110" i="16" s="1"/>
  <c r="AO110" i="16" s="1"/>
  <c r="AP110" i="16" s="1"/>
  <c r="AQ111" i="16" s="1"/>
  <c r="AR111" i="16" s="1"/>
  <c r="AS112" i="16" s="1"/>
  <c r="AT112" i="16" s="1"/>
  <c r="AU112" i="16" s="1"/>
  <c r="AG109" i="16"/>
  <c r="AH109" i="16" s="1"/>
  <c r="AI110" i="16" s="1"/>
  <c r="AJ110" i="16" s="1"/>
  <c r="AK110" i="16" s="1"/>
  <c r="AL111" i="16" s="1"/>
  <c r="AM111" i="16" s="1"/>
  <c r="AN112" i="16" s="1"/>
  <c r="AO112" i="16" s="1"/>
  <c r="AP112" i="16" s="1"/>
  <c r="AG103" i="16"/>
  <c r="AH103" i="16" s="1"/>
  <c r="AI104" i="16" s="1"/>
  <c r="AJ104" i="16" s="1"/>
  <c r="AK104" i="16" s="1"/>
  <c r="AL105" i="16" s="1"/>
  <c r="AM105" i="16" s="1"/>
  <c r="AN106" i="16" s="1"/>
  <c r="AO106" i="16" s="1"/>
  <c r="AP106" i="16" s="1"/>
  <c r="AQ107" i="16" s="1"/>
  <c r="AR107" i="16" s="1"/>
  <c r="AS108" i="16" s="1"/>
  <c r="AT108" i="16" s="1"/>
  <c r="AU108" i="16" s="1"/>
  <c r="AV109" i="16" s="1"/>
  <c r="AW109" i="16" s="1"/>
  <c r="AX110" i="16" s="1"/>
  <c r="AY110" i="16" s="1"/>
  <c r="AZ110" i="16" s="1"/>
  <c r="BA111" i="16" s="1"/>
  <c r="BB111" i="16" s="1"/>
  <c r="BC112" i="16" s="1"/>
  <c r="BD112" i="16" s="1"/>
  <c r="BE112" i="16" s="1"/>
  <c r="FC94" i="16"/>
  <c r="FD94" i="16" s="1"/>
  <c r="FE94" i="16" s="1"/>
  <c r="FF94" i="16" s="1"/>
  <c r="AG98" i="16"/>
  <c r="AH98" i="16" s="1"/>
  <c r="AI99" i="16" s="1"/>
  <c r="AJ99" i="16" s="1"/>
  <c r="AK99" i="16" s="1"/>
  <c r="AL100" i="16" s="1"/>
  <c r="AM100" i="16" s="1"/>
  <c r="AN101" i="16" s="1"/>
  <c r="AO101" i="16" s="1"/>
  <c r="AP101" i="16" s="1"/>
  <c r="AQ102" i="16" s="1"/>
  <c r="AR102" i="16" s="1"/>
  <c r="AS103" i="16" s="1"/>
  <c r="AT103" i="16" s="1"/>
  <c r="AU103" i="16" s="1"/>
  <c r="AV104" i="16" s="1"/>
  <c r="AW104" i="16" s="1"/>
  <c r="AX105" i="16" s="1"/>
  <c r="AY105" i="16" s="1"/>
  <c r="AZ105" i="16" s="1"/>
  <c r="BA106" i="16" s="1"/>
  <c r="BB106" i="16" s="1"/>
  <c r="BC107" i="16" s="1"/>
  <c r="BD107" i="16" s="1"/>
  <c r="BE107" i="16" s="1"/>
  <c r="AG108" i="16"/>
  <c r="AH108" i="16" s="1"/>
  <c r="AI109" i="16" s="1"/>
  <c r="AJ109" i="16" s="1"/>
  <c r="AK109" i="16" s="1"/>
  <c r="AL110" i="16" s="1"/>
  <c r="AM110" i="16" s="1"/>
  <c r="AN111" i="16" s="1"/>
  <c r="AO111" i="16" s="1"/>
  <c r="AP111" i="16" s="1"/>
  <c r="AQ112" i="16" s="1"/>
  <c r="AR112" i="16" s="1"/>
  <c r="FC88" i="16"/>
  <c r="FD88" i="16" s="1"/>
  <c r="FE88" i="16" s="1"/>
  <c r="FF88" i="16" s="1"/>
  <c r="FC89" i="16"/>
  <c r="FD89" i="16" s="1"/>
  <c r="FE89" i="16" s="1"/>
  <c r="FF89" i="16" s="1"/>
  <c r="EN81" i="16"/>
  <c r="EO81" i="16" s="1"/>
  <c r="EP81" i="16" s="1"/>
  <c r="EQ81" i="16" s="1"/>
  <c r="F88" i="16"/>
  <c r="G88" i="16" s="1"/>
  <c r="H89" i="16" s="1"/>
  <c r="AG105" i="16"/>
  <c r="AH105" i="16" s="1"/>
  <c r="AI106" i="16" s="1"/>
  <c r="AJ106" i="16" s="1"/>
  <c r="AK106" i="16" s="1"/>
  <c r="AL107" i="16" s="1"/>
  <c r="AM107" i="16" s="1"/>
  <c r="AN108" i="16" s="1"/>
  <c r="AO108" i="16" s="1"/>
  <c r="AP108" i="16" s="1"/>
  <c r="AQ109" i="16" s="1"/>
  <c r="AR109" i="16" s="1"/>
  <c r="AS110" i="16" s="1"/>
  <c r="AT110" i="16" s="1"/>
  <c r="AU110" i="16" s="1"/>
  <c r="AV111" i="16" s="1"/>
  <c r="AW111" i="16" s="1"/>
  <c r="AX112" i="16" s="1"/>
  <c r="AY112" i="16" s="1"/>
  <c r="AZ112" i="16" s="1"/>
  <c r="AG106" i="16"/>
  <c r="AH106" i="16" s="1"/>
  <c r="AI107" i="16" s="1"/>
  <c r="AJ107" i="16" s="1"/>
  <c r="AK107" i="16" s="1"/>
  <c r="AL108" i="16" s="1"/>
  <c r="AM108" i="16" s="1"/>
  <c r="AN109" i="16" s="1"/>
  <c r="AO109" i="16" s="1"/>
  <c r="AP109" i="16" s="1"/>
  <c r="AQ110" i="16" s="1"/>
  <c r="AR110" i="16" s="1"/>
  <c r="AS111" i="16" s="1"/>
  <c r="AT111" i="16" s="1"/>
  <c r="AU111" i="16" s="1"/>
  <c r="AV112" i="16" s="1"/>
  <c r="AW112" i="16" s="1"/>
  <c r="AH77" i="16"/>
  <c r="AI78" i="16" s="1"/>
  <c r="AG104" i="16"/>
  <c r="AH104" i="16" s="1"/>
  <c r="AI105" i="16" s="1"/>
  <c r="AJ105" i="16" s="1"/>
  <c r="AK105" i="16" s="1"/>
  <c r="AL106" i="16" s="1"/>
  <c r="AM106" i="16" s="1"/>
  <c r="AN107" i="16" s="1"/>
  <c r="AO107" i="16" s="1"/>
  <c r="AP107" i="16" s="1"/>
  <c r="AQ108" i="16" s="1"/>
  <c r="AR108" i="16" s="1"/>
  <c r="AS109" i="16" s="1"/>
  <c r="AT109" i="16" s="1"/>
  <c r="AU109" i="16" s="1"/>
  <c r="AV110" i="16" s="1"/>
  <c r="AW110" i="16" s="1"/>
  <c r="AX111" i="16" s="1"/>
  <c r="AY111" i="16" s="1"/>
  <c r="AZ111" i="16" s="1"/>
  <c r="BA112" i="16" s="1"/>
  <c r="BB112" i="16" s="1"/>
  <c r="AG111" i="16"/>
  <c r="EN99" i="16"/>
  <c r="EO99" i="16" s="1"/>
  <c r="EP99" i="16" s="1"/>
  <c r="EQ99" i="16" s="1"/>
  <c r="FC92" i="16"/>
  <c r="FD92" i="16" s="1"/>
  <c r="FE92" i="16" s="1"/>
  <c r="FF92" i="16" s="1"/>
  <c r="I84" i="16"/>
  <c r="J85" i="16" s="1"/>
  <c r="CI133" i="16"/>
  <c r="D109" i="16"/>
  <c r="E110" i="16" s="1"/>
  <c r="F110" i="16" s="1"/>
  <c r="G110" i="16" s="1"/>
  <c r="H111" i="16" s="1"/>
  <c r="I111" i="16" s="1"/>
  <c r="J112" i="16" s="1"/>
  <c r="K112" i="16" s="1"/>
  <c r="L112" i="16" s="1"/>
  <c r="EL55" i="16"/>
  <c r="D110" i="16"/>
  <c r="E111" i="16" s="1"/>
  <c r="F111" i="16" s="1"/>
  <c r="G111" i="16" s="1"/>
  <c r="H112" i="16" s="1"/>
  <c r="I112" i="16" s="1"/>
  <c r="N134" i="16"/>
  <c r="O135" i="16" s="1"/>
  <c r="CI134" i="16"/>
  <c r="D106" i="16"/>
  <c r="E107" i="16" s="1"/>
  <c r="F107" i="16" s="1"/>
  <c r="G107" i="16" s="1"/>
  <c r="H108" i="16" s="1"/>
  <c r="I108" i="16" s="1"/>
  <c r="J109" i="16" s="1"/>
  <c r="K109" i="16" s="1"/>
  <c r="L109" i="16" s="1"/>
  <c r="M110" i="16" s="1"/>
  <c r="N110" i="16" s="1"/>
  <c r="O111" i="16" s="1"/>
  <c r="P111" i="16" s="1"/>
  <c r="Q111" i="16" s="1"/>
  <c r="R112" i="16" s="1"/>
  <c r="S112" i="16" s="1"/>
  <c r="P56" i="16"/>
  <c r="Q56" i="16" s="1"/>
  <c r="R57" i="16" s="1"/>
  <c r="D108" i="16"/>
  <c r="E109" i="16" s="1"/>
  <c r="F109" i="16" s="1"/>
  <c r="G109" i="16" s="1"/>
  <c r="H110" i="16" s="1"/>
  <c r="I110" i="16" s="1"/>
  <c r="J111" i="16" s="1"/>
  <c r="K111" i="16" s="1"/>
  <c r="L111" i="16" s="1"/>
  <c r="M112" i="16" s="1"/>
  <c r="N112" i="16" s="1"/>
  <c r="K157" i="16"/>
  <c r="L157" i="16" s="1"/>
  <c r="M158" i="16" s="1"/>
  <c r="D101" i="16"/>
  <c r="E102" i="16" s="1"/>
  <c r="F102" i="16" s="1"/>
  <c r="G102" i="16" s="1"/>
  <c r="H103" i="16" s="1"/>
  <c r="D111" i="16"/>
  <c r="E112" i="16" s="1"/>
  <c r="EN102" i="16" l="1"/>
  <c r="EO102" i="16" s="1"/>
  <c r="EP102" i="16" s="1"/>
  <c r="EQ102" i="16" s="1"/>
  <c r="EN82" i="16"/>
  <c r="EO82" i="16" s="1"/>
  <c r="EP82" i="16" s="1"/>
  <c r="EQ82" i="16" s="1"/>
  <c r="ES110" i="16"/>
  <c r="ET110" i="16" s="1"/>
  <c r="EU110" i="16" s="1"/>
  <c r="EV110" i="16" s="1"/>
  <c r="ES109" i="16"/>
  <c r="ET109" i="16" s="1"/>
  <c r="EU109" i="16" s="1"/>
  <c r="EV109" i="16" s="1"/>
  <c r="AH91" i="16"/>
  <c r="AI92" i="16" s="1"/>
  <c r="AJ92" i="16" s="1"/>
  <c r="AK92" i="16" s="1"/>
  <c r="AL93" i="16" s="1"/>
  <c r="AM93" i="16" s="1"/>
  <c r="AN94" i="16" s="1"/>
  <c r="AO94" i="16" s="1"/>
  <c r="AP94" i="16" s="1"/>
  <c r="AQ95" i="16" s="1"/>
  <c r="AR95" i="16" s="1"/>
  <c r="AS96" i="16" s="1"/>
  <c r="AT96" i="16" s="1"/>
  <c r="AU96" i="16" s="1"/>
  <c r="AV97" i="16" s="1"/>
  <c r="AW97" i="16" s="1"/>
  <c r="AX98" i="16" s="1"/>
  <c r="AY98" i="16" s="1"/>
  <c r="AZ98" i="16" s="1"/>
  <c r="BA99" i="16" s="1"/>
  <c r="BB99" i="16" s="1"/>
  <c r="BC100" i="16" s="1"/>
  <c r="BD100" i="16" s="1"/>
  <c r="BE100" i="16" s="1"/>
  <c r="BF109" i="16" s="1"/>
  <c r="EN84" i="16"/>
  <c r="EO84" i="16" s="1"/>
  <c r="EP84" i="16" s="1"/>
  <c r="EQ84" i="16" s="1"/>
  <c r="EN101" i="16"/>
  <c r="EO101" i="16" s="1"/>
  <c r="EP101" i="16" s="1"/>
  <c r="EQ101" i="16" s="1"/>
  <c r="AH111" i="16"/>
  <c r="AI112" i="16" s="1"/>
  <c r="AJ112" i="16" s="1"/>
  <c r="AK112" i="16" s="1"/>
  <c r="AJ88" i="16"/>
  <c r="AK88" i="16" s="1"/>
  <c r="AL89" i="16" s="1"/>
  <c r="F112" i="16"/>
  <c r="G112" i="16" s="1"/>
  <c r="BG108" i="16"/>
  <c r="BH109" i="16" s="1"/>
  <c r="BI109" i="16" s="1"/>
  <c r="BJ109" i="16" s="1"/>
  <c r="BK110" i="16" s="1"/>
  <c r="BL110" i="16" s="1"/>
  <c r="BM111" i="16" s="1"/>
  <c r="BN111" i="16" s="1"/>
  <c r="BO111" i="16" s="1"/>
  <c r="BP112" i="16" s="1"/>
  <c r="BQ112" i="16" s="1"/>
  <c r="EN56" i="16"/>
  <c r="EO56" i="16" s="1"/>
  <c r="EP56" i="16" s="1"/>
  <c r="EQ56" i="16" s="1"/>
  <c r="AJ76" i="16"/>
  <c r="AK76" i="16" s="1"/>
  <c r="AL77" i="16" s="1"/>
  <c r="EL76" i="16"/>
  <c r="ES76" i="16"/>
  <c r="ET76" i="16" s="1"/>
  <c r="EU76" i="16" s="1"/>
  <c r="EV76" i="16" s="1"/>
  <c r="AG93" i="16"/>
  <c r="AH93" i="16" s="1"/>
  <c r="AI94" i="16" s="1"/>
  <c r="AJ94" i="16" s="1"/>
  <c r="AK94" i="16" s="1"/>
  <c r="AL95" i="16" s="1"/>
  <c r="AM95" i="16" s="1"/>
  <c r="AN96" i="16" s="1"/>
  <c r="AO96" i="16" s="1"/>
  <c r="AP96" i="16" s="1"/>
  <c r="AQ97" i="16" s="1"/>
  <c r="AR97" i="16" s="1"/>
  <c r="AS98" i="16" s="1"/>
  <c r="AT98" i="16" s="1"/>
  <c r="AU98" i="16" s="1"/>
  <c r="AV99" i="16" s="1"/>
  <c r="AW99" i="16" s="1"/>
  <c r="AX100" i="16" s="1"/>
  <c r="AY100" i="16" s="1"/>
  <c r="AZ100" i="16" s="1"/>
  <c r="BA101" i="16" s="1"/>
  <c r="BB101" i="16" s="1"/>
  <c r="BC102" i="16" s="1"/>
  <c r="BD102" i="16" s="1"/>
  <c r="BE102" i="16" s="1"/>
  <c r="BF111" i="16" s="1"/>
  <c r="AG95" i="16"/>
  <c r="EN83" i="16"/>
  <c r="EO83" i="16" s="1"/>
  <c r="EP83" i="16" s="1"/>
  <c r="EQ83" i="16" s="1"/>
  <c r="AJ84" i="16"/>
  <c r="AK84" i="16" s="1"/>
  <c r="AL85" i="16" s="1"/>
  <c r="EL56" i="16"/>
  <c r="AJ78" i="16"/>
  <c r="AK78" i="16" s="1"/>
  <c r="AL79" i="16" s="1"/>
  <c r="I89" i="16"/>
  <c r="J90" i="16" s="1"/>
  <c r="I103" i="16"/>
  <c r="J104" i="16" s="1"/>
  <c r="S57" i="16"/>
  <c r="T58" i="16" s="1"/>
  <c r="N158" i="16"/>
  <c r="O159" i="16" s="1"/>
  <c r="K85" i="16"/>
  <c r="L85" i="16" s="1"/>
  <c r="M86" i="16" s="1"/>
  <c r="P135" i="16"/>
  <c r="Q135" i="16" s="1"/>
  <c r="R136" i="16" s="1"/>
  <c r="CI135" i="16" l="1"/>
  <c r="AG7" i="16" s="1"/>
  <c r="AG14" i="16" s="1"/>
  <c r="AH14" i="16" s="1"/>
  <c r="AI14" i="16" s="1"/>
  <c r="AL14" i="16" s="1"/>
  <c r="AS14" i="16" s="1"/>
  <c r="EN103" i="16"/>
  <c r="EO103" i="16" s="1"/>
  <c r="EP103" i="16" s="1"/>
  <c r="EQ103" i="16" s="1"/>
  <c r="ES111" i="16"/>
  <c r="ET111" i="16" s="1"/>
  <c r="EU111" i="16" s="1"/>
  <c r="EV111" i="16" s="1"/>
  <c r="AM89" i="16"/>
  <c r="AN90" i="16" s="1"/>
  <c r="K90" i="16"/>
  <c r="L90" i="16" s="1"/>
  <c r="M91" i="16" s="1"/>
  <c r="EN57" i="16"/>
  <c r="EO57" i="16" s="1"/>
  <c r="EP57" i="16" s="1"/>
  <c r="EQ57" i="16" s="1"/>
  <c r="AM77" i="16"/>
  <c r="AN78" i="16" s="1"/>
  <c r="BG109" i="16"/>
  <c r="BH110" i="16" s="1"/>
  <c r="AM85" i="16"/>
  <c r="AN86" i="16" s="1"/>
  <c r="BG111" i="16"/>
  <c r="BH112" i="16" s="1"/>
  <c r="BI112" i="16" s="1"/>
  <c r="BJ112" i="16" s="1"/>
  <c r="AM79" i="16"/>
  <c r="AN80" i="16" s="1"/>
  <c r="EN85" i="16"/>
  <c r="EO85" i="16" s="1"/>
  <c r="EP85" i="16" s="1"/>
  <c r="EQ85" i="16" s="1"/>
  <c r="AH95" i="16"/>
  <c r="AI96" i="16" s="1"/>
  <c r="P159" i="16"/>
  <c r="Q159" i="16" s="1"/>
  <c r="R160" i="16" s="1"/>
  <c r="EL57" i="16"/>
  <c r="S136" i="16"/>
  <c r="T137" i="16" s="1"/>
  <c r="CI136" i="16"/>
  <c r="U58" i="16"/>
  <c r="V58" i="16" s="1"/>
  <c r="W59" i="16" s="1"/>
  <c r="EL58" i="16"/>
  <c r="N86" i="16"/>
  <c r="K104" i="16"/>
  <c r="L104" i="16" s="1"/>
  <c r="M105" i="16" s="1"/>
  <c r="AM14" i="16" l="1"/>
  <c r="AT14" i="16" s="1"/>
  <c r="AN14" i="16"/>
  <c r="AU14" i="16" s="1"/>
  <c r="AJ14" i="16"/>
  <c r="AQ14" i="16" s="1"/>
  <c r="AK14" i="16"/>
  <c r="AR14" i="16" s="1"/>
  <c r="AO14" i="16"/>
  <c r="AV14" i="16" s="1"/>
  <c r="O87" i="16"/>
  <c r="EN86" i="16"/>
  <c r="EO86" i="16" s="1"/>
  <c r="EP86" i="16" s="1"/>
  <c r="EQ86" i="16" s="1"/>
  <c r="EN58" i="16"/>
  <c r="EO58" i="16" s="1"/>
  <c r="EP58" i="16" s="1"/>
  <c r="EQ58" i="16" s="1"/>
  <c r="BI110" i="16"/>
  <c r="BJ110" i="16" s="1"/>
  <c r="BK111" i="16" s="1"/>
  <c r="AO78" i="16"/>
  <c r="AP78" i="16" s="1"/>
  <c r="AQ79" i="16" s="1"/>
  <c r="AR79" i="16" s="1"/>
  <c r="AS80" i="16" s="1"/>
  <c r="AT80" i="16" s="1"/>
  <c r="AU80" i="16" s="1"/>
  <c r="AV81" i="16" s="1"/>
  <c r="AW81" i="16" s="1"/>
  <c r="AX82" i="16" s="1"/>
  <c r="AY82" i="16" s="1"/>
  <c r="AZ82" i="16" s="1"/>
  <c r="BA83" i="16" s="1"/>
  <c r="BB83" i="16" s="1"/>
  <c r="BC84" i="16" s="1"/>
  <c r="BD84" i="16" s="1"/>
  <c r="BE84" i="16" s="1"/>
  <c r="BF93" i="16" s="1"/>
  <c r="AO86" i="16"/>
  <c r="AP86" i="16" s="1"/>
  <c r="AQ87" i="16" s="1"/>
  <c r="N91" i="16"/>
  <c r="O92" i="16" s="1"/>
  <c r="EL77" i="16"/>
  <c r="AO90" i="16"/>
  <c r="AP90" i="16" s="1"/>
  <c r="AQ91" i="16" s="1"/>
  <c r="AJ96" i="16"/>
  <c r="AK96" i="16" s="1"/>
  <c r="AL97" i="16" s="1"/>
  <c r="AO80" i="16"/>
  <c r="AP80" i="16" s="1"/>
  <c r="AQ81" i="16" s="1"/>
  <c r="ES77" i="16"/>
  <c r="ET77" i="16" s="1"/>
  <c r="EU77" i="16" s="1"/>
  <c r="EV77" i="16" s="1"/>
  <c r="EN104" i="16"/>
  <c r="EO104" i="16" s="1"/>
  <c r="EP104" i="16" s="1"/>
  <c r="EQ104" i="16" s="1"/>
  <c r="N105" i="16"/>
  <c r="O106" i="16" s="1"/>
  <c r="S160" i="16"/>
  <c r="T161" i="16" s="1"/>
  <c r="X59" i="16"/>
  <c r="Y60" i="16" s="1"/>
  <c r="U137" i="16"/>
  <c r="V137" i="16" s="1"/>
  <c r="W138" i="16" s="1"/>
  <c r="EL59" i="16" l="1"/>
  <c r="EL80" i="16"/>
  <c r="EN105" i="16"/>
  <c r="EO105" i="16" s="1"/>
  <c r="EP105" i="16" s="1"/>
  <c r="EQ105" i="16" s="1"/>
  <c r="ES80" i="16"/>
  <c r="ET80" i="16" s="1"/>
  <c r="EU80" i="16" s="1"/>
  <c r="EV80" i="16" s="1"/>
  <c r="ES79" i="16"/>
  <c r="ET79" i="16" s="1"/>
  <c r="EU79" i="16" s="1"/>
  <c r="EV79" i="16" s="1"/>
  <c r="P92" i="16"/>
  <c r="Q92" i="16" s="1"/>
  <c r="R93" i="16" s="1"/>
  <c r="BL111" i="16"/>
  <c r="BM112" i="16" s="1"/>
  <c r="BN112" i="16" s="1"/>
  <c r="BO112" i="16" s="1"/>
  <c r="EL79" i="16"/>
  <c r="AM97" i="16"/>
  <c r="AN98" i="16" s="1"/>
  <c r="AO98" i="16" s="1"/>
  <c r="AP98" i="16" s="1"/>
  <c r="AQ99" i="16" s="1"/>
  <c r="AR99" i="16" s="1"/>
  <c r="AS100" i="16" s="1"/>
  <c r="AT100" i="16" s="1"/>
  <c r="AU100" i="16" s="1"/>
  <c r="AV101" i="16" s="1"/>
  <c r="AW101" i="16" s="1"/>
  <c r="AX102" i="16" s="1"/>
  <c r="AY102" i="16" s="1"/>
  <c r="AZ102" i="16" s="1"/>
  <c r="BA103" i="16" s="1"/>
  <c r="BB103" i="16" s="1"/>
  <c r="BC104" i="16" s="1"/>
  <c r="BD104" i="16" s="1"/>
  <c r="BE104" i="16" s="1"/>
  <c r="AR87" i="16"/>
  <c r="AS88" i="16" s="1"/>
  <c r="BG93" i="16"/>
  <c r="BH94" i="16" s="1"/>
  <c r="P87" i="16"/>
  <c r="Q87" i="16" s="1"/>
  <c r="R88" i="16" s="1"/>
  <c r="AR81" i="16"/>
  <c r="AS82" i="16" s="1"/>
  <c r="ES81" i="16"/>
  <c r="ET81" i="16" s="1"/>
  <c r="EU81" i="16" s="1"/>
  <c r="EV81" i="16" s="1"/>
  <c r="ES78" i="16"/>
  <c r="ET78" i="16" s="1"/>
  <c r="EU78" i="16" s="1"/>
  <c r="EV78" i="16" s="1"/>
  <c r="EN59" i="16"/>
  <c r="EO59" i="16" s="1"/>
  <c r="EP59" i="16" s="1"/>
  <c r="EQ59" i="16" s="1"/>
  <c r="CI137" i="16"/>
  <c r="AR91" i="16"/>
  <c r="AS92" i="16" s="1"/>
  <c r="EL78" i="16"/>
  <c r="U161" i="16"/>
  <c r="V161" i="16" s="1"/>
  <c r="W162" i="16" s="1"/>
  <c r="Z60" i="16"/>
  <c r="AA60" i="16" s="1"/>
  <c r="AB61" i="16" s="1"/>
  <c r="EL60" i="16"/>
  <c r="X138" i="16"/>
  <c r="Y139" i="16" s="1"/>
  <c r="P106" i="16"/>
  <c r="Q106" i="16" s="1"/>
  <c r="R107" i="16" s="1"/>
  <c r="ES87" i="16" l="1"/>
  <c r="ET87" i="16" s="1"/>
  <c r="EU87" i="16" s="1"/>
  <c r="EV87" i="16" s="1"/>
  <c r="AT88" i="16"/>
  <c r="AU88" i="16" s="1"/>
  <c r="AV89" i="16" s="1"/>
  <c r="ES88" i="16"/>
  <c r="ET88" i="16" s="1"/>
  <c r="EU88" i="16" s="1"/>
  <c r="EV88" i="16" s="1"/>
  <c r="S93" i="16"/>
  <c r="T94" i="16" s="1"/>
  <c r="EN60" i="16"/>
  <c r="EO60" i="16" s="1"/>
  <c r="EP60" i="16" s="1"/>
  <c r="EQ60" i="16" s="1"/>
  <c r="EN88" i="16"/>
  <c r="EO88" i="16" s="1"/>
  <c r="EP88" i="16" s="1"/>
  <c r="EQ88" i="16" s="1"/>
  <c r="EN87" i="16"/>
  <c r="EO87" i="16" s="1"/>
  <c r="EP87" i="16" s="1"/>
  <c r="EQ87" i="16" s="1"/>
  <c r="AT92" i="16"/>
  <c r="AU92" i="16" s="1"/>
  <c r="AV93" i="16" s="1"/>
  <c r="AW93" i="16" s="1"/>
  <c r="AX94" i="16" s="1"/>
  <c r="AY94" i="16" s="1"/>
  <c r="AZ94" i="16" s="1"/>
  <c r="BA95" i="16" s="1"/>
  <c r="BB95" i="16" s="1"/>
  <c r="BC96" i="16" s="1"/>
  <c r="BD96" i="16" s="1"/>
  <c r="BE96" i="16" s="1"/>
  <c r="BF105" i="16" s="1"/>
  <c r="BI94" i="16"/>
  <c r="BJ94" i="16" s="1"/>
  <c r="BK95" i="16" s="1"/>
  <c r="BL95" i="16" s="1"/>
  <c r="BM96" i="16" s="1"/>
  <c r="BN96" i="16" s="1"/>
  <c r="BO96" i="16" s="1"/>
  <c r="BP97" i="16" s="1"/>
  <c r="BQ97" i="16" s="1"/>
  <c r="BR98" i="16" s="1"/>
  <c r="BS98" i="16" s="1"/>
  <c r="BT98" i="16" s="1"/>
  <c r="BU99" i="16" s="1"/>
  <c r="BV99" i="16" s="1"/>
  <c r="BW100" i="16" s="1"/>
  <c r="BX100" i="16" s="1"/>
  <c r="BY100" i="16" s="1"/>
  <c r="BZ101" i="16" s="1"/>
  <c r="CA101" i="16" s="1"/>
  <c r="CB102" i="16" s="1"/>
  <c r="CC102" i="16" s="1"/>
  <c r="CD102" i="16" s="1"/>
  <c r="CE103" i="16" s="1"/>
  <c r="CF103" i="16" s="1"/>
  <c r="CG104" i="16" s="1"/>
  <c r="CH104" i="16" s="1"/>
  <c r="CI104" i="16" s="1"/>
  <c r="CJ105" i="16" s="1"/>
  <c r="CK105" i="16" s="1"/>
  <c r="CL106" i="16" s="1"/>
  <c r="CM106" i="16" s="1"/>
  <c r="CN106" i="16" s="1"/>
  <c r="CO107" i="16" s="1"/>
  <c r="CP107" i="16" s="1"/>
  <c r="CQ108" i="16" s="1"/>
  <c r="CR108" i="16" s="1"/>
  <c r="CS108" i="16" s="1"/>
  <c r="CT109" i="16" s="1"/>
  <c r="CU109" i="16" s="1"/>
  <c r="CV110" i="16" s="1"/>
  <c r="S88" i="16"/>
  <c r="T89" i="16" s="1"/>
  <c r="AT82" i="16"/>
  <c r="AU82" i="16" s="1"/>
  <c r="AV83" i="16" s="1"/>
  <c r="EN106" i="16"/>
  <c r="EO106" i="16" s="1"/>
  <c r="EP106" i="16" s="1"/>
  <c r="EQ106" i="16" s="1"/>
  <c r="X162" i="16"/>
  <c r="Y163" i="16" s="1"/>
  <c r="AC61" i="16"/>
  <c r="AD62" i="16" s="1"/>
  <c r="S107" i="16"/>
  <c r="T108" i="16" s="1"/>
  <c r="Z139" i="16"/>
  <c r="AA139" i="16" s="1"/>
  <c r="AB140" i="16" s="1"/>
  <c r="CI138" i="16"/>
  <c r="ES82" i="16" l="1"/>
  <c r="ET82" i="16" s="1"/>
  <c r="EU82" i="16" s="1"/>
  <c r="EV82" i="16" s="1"/>
  <c r="CI139" i="16"/>
  <c r="EN61" i="16"/>
  <c r="EO61" i="16" s="1"/>
  <c r="EP61" i="16" s="1"/>
  <c r="EQ61" i="16" s="1"/>
  <c r="EN107" i="16"/>
  <c r="EO107" i="16" s="1"/>
  <c r="EP107" i="16" s="1"/>
  <c r="EQ107" i="16" s="1"/>
  <c r="CW110" i="16"/>
  <c r="CX110" i="16" s="1"/>
  <c r="CY111" i="16" s="1"/>
  <c r="U94" i="16"/>
  <c r="V94" i="16" s="1"/>
  <c r="W95" i="16" s="1"/>
  <c r="EN94" i="16"/>
  <c r="EO94" i="16" s="1"/>
  <c r="EP94" i="16" s="1"/>
  <c r="EQ94" i="16" s="1"/>
  <c r="AW83" i="16"/>
  <c r="AX84" i="16" s="1"/>
  <c r="ES83" i="16"/>
  <c r="ET83" i="16" s="1"/>
  <c r="EU83" i="16" s="1"/>
  <c r="EV83" i="16" s="1"/>
  <c r="U89" i="16"/>
  <c r="V89" i="16" s="1"/>
  <c r="W90" i="16" s="1"/>
  <c r="X90" i="16" s="1"/>
  <c r="Y91" i="16" s="1"/>
  <c r="BG105" i="16"/>
  <c r="BH106" i="16" s="1"/>
  <c r="AW89" i="16"/>
  <c r="AX90" i="16" s="1"/>
  <c r="ES89" i="16"/>
  <c r="ET89" i="16" s="1"/>
  <c r="EU89" i="16" s="1"/>
  <c r="EV89" i="16" s="1"/>
  <c r="U108" i="16"/>
  <c r="V108" i="16" s="1"/>
  <c r="W109" i="16" s="1"/>
  <c r="EL61" i="16"/>
  <c r="AE62" i="16"/>
  <c r="AF62" i="16" s="1"/>
  <c r="AC140" i="16"/>
  <c r="AD141" i="16" s="1"/>
  <c r="Z163" i="16"/>
  <c r="AA163" i="16" s="1"/>
  <c r="AB164" i="16" s="1"/>
  <c r="EN89" i="16" l="1"/>
  <c r="EO89" i="16" s="1"/>
  <c r="EP89" i="16" s="1"/>
  <c r="EQ89" i="16" s="1"/>
  <c r="CZ111" i="16"/>
  <c r="DA112" i="16" s="1"/>
  <c r="DB112" i="16" s="1"/>
  <c r="DC112" i="16" s="1"/>
  <c r="AY84" i="16"/>
  <c r="AZ84" i="16" s="1"/>
  <c r="BA85" i="16" s="1"/>
  <c r="X95" i="16"/>
  <c r="Y96" i="16" s="1"/>
  <c r="EN95" i="16"/>
  <c r="EO95" i="16" s="1"/>
  <c r="EP95" i="16" s="1"/>
  <c r="EQ95" i="16" s="1"/>
  <c r="EL62" i="16"/>
  <c r="BI106" i="16"/>
  <c r="BJ106" i="16" s="1"/>
  <c r="BK107" i="16" s="1"/>
  <c r="EN91" i="16"/>
  <c r="EO91" i="16" s="1"/>
  <c r="EP91" i="16" s="1"/>
  <c r="EQ91" i="16" s="1"/>
  <c r="AY90" i="16"/>
  <c r="AZ90" i="16" s="1"/>
  <c r="BA91" i="16" s="1"/>
  <c r="AG63" i="16"/>
  <c r="ES62" i="16"/>
  <c r="ET62" i="16" s="1"/>
  <c r="EU62" i="16" s="1"/>
  <c r="EV62" i="16" s="1"/>
  <c r="EN108" i="16"/>
  <c r="EO108" i="16" s="1"/>
  <c r="EP108" i="16" s="1"/>
  <c r="EQ108" i="16" s="1"/>
  <c r="EN62" i="16"/>
  <c r="EO62" i="16" s="1"/>
  <c r="EP62" i="16" s="1"/>
  <c r="EQ62" i="16" s="1"/>
  <c r="EN90" i="16"/>
  <c r="EO90" i="16" s="1"/>
  <c r="EP90" i="16" s="1"/>
  <c r="EQ90" i="16" s="1"/>
  <c r="AG5" i="16"/>
  <c r="AG15" i="16" s="1"/>
  <c r="AH15" i="16" s="1"/>
  <c r="AI15" i="16" s="1"/>
  <c r="AO15" i="16" s="1"/>
  <c r="AV15" i="16" s="1"/>
  <c r="AE141" i="16"/>
  <c r="AF141" i="16" s="1"/>
  <c r="AG142" i="16" s="1"/>
  <c r="AH63" i="16"/>
  <c r="AI64" i="16" s="1"/>
  <c r="X109" i="16"/>
  <c r="Y110" i="16" s="1"/>
  <c r="AC164" i="16"/>
  <c r="AD165" i="16" s="1"/>
  <c r="CI140" i="16"/>
  <c r="Z91" i="16"/>
  <c r="AA91" i="16" s="1"/>
  <c r="AB92" i="16" s="1"/>
  <c r="CI141" i="16" l="1"/>
  <c r="ES90" i="16"/>
  <c r="ET90" i="16" s="1"/>
  <c r="EU90" i="16" s="1"/>
  <c r="EV90" i="16" s="1"/>
  <c r="AN15" i="16"/>
  <c r="AU15" i="16" s="1"/>
  <c r="AM15" i="16"/>
  <c r="AT15" i="16" s="1"/>
  <c r="AJ15" i="16"/>
  <c r="AQ15" i="16" s="1"/>
  <c r="AK15" i="16"/>
  <c r="AR15" i="16" s="1"/>
  <c r="AL15" i="16"/>
  <c r="AS15" i="16" s="1"/>
  <c r="ES64" i="16"/>
  <c r="ET64" i="16" s="1"/>
  <c r="EU64" i="16" s="1"/>
  <c r="EV64" i="16" s="1"/>
  <c r="Z96" i="16"/>
  <c r="AA96" i="16" s="1"/>
  <c r="AB97" i="16" s="1"/>
  <c r="BB91" i="16"/>
  <c r="BC92" i="16" s="1"/>
  <c r="ES84" i="16"/>
  <c r="ET84" i="16" s="1"/>
  <c r="EU84" i="16" s="1"/>
  <c r="EV84" i="16" s="1"/>
  <c r="BL107" i="16"/>
  <c r="BM108" i="16" s="1"/>
  <c r="ES63" i="16"/>
  <c r="ET63" i="16" s="1"/>
  <c r="EU63" i="16" s="1"/>
  <c r="EV63" i="16" s="1"/>
  <c r="BB85" i="16"/>
  <c r="BC86" i="16" s="1"/>
  <c r="EN109" i="16"/>
  <c r="EO109" i="16" s="1"/>
  <c r="EP109" i="16" s="1"/>
  <c r="EQ109" i="16" s="1"/>
  <c r="Z110" i="16"/>
  <c r="AA110" i="16" s="1"/>
  <c r="AB111" i="16" s="1"/>
  <c r="EL63" i="16"/>
  <c r="AE165" i="16"/>
  <c r="AF165" i="16" s="1"/>
  <c r="AG166" i="16" s="1"/>
  <c r="AJ64" i="16"/>
  <c r="AK64" i="16" s="1"/>
  <c r="AL65" i="16" s="1"/>
  <c r="AC92" i="16"/>
  <c r="AD93" i="16" s="1"/>
  <c r="AH142" i="16"/>
  <c r="AI143" i="16" s="1"/>
  <c r="CI142" i="16" l="1"/>
  <c r="EL64" i="16"/>
  <c r="ES91" i="16"/>
  <c r="ET91" i="16" s="1"/>
  <c r="EU91" i="16" s="1"/>
  <c r="EV91" i="16" s="1"/>
  <c r="EN92" i="16"/>
  <c r="EO92" i="16" s="1"/>
  <c r="EP92" i="16" s="1"/>
  <c r="EQ92" i="16" s="1"/>
  <c r="BD92" i="16"/>
  <c r="BE92" i="16" s="1"/>
  <c r="BF101" i="16" s="1"/>
  <c r="ES85" i="16"/>
  <c r="ET85" i="16" s="1"/>
  <c r="EU85" i="16" s="1"/>
  <c r="EV85" i="16" s="1"/>
  <c r="EN96" i="16"/>
  <c r="EO96" i="16" s="1"/>
  <c r="EP96" i="16" s="1"/>
  <c r="EQ96" i="16" s="1"/>
  <c r="BN108" i="16"/>
  <c r="BO108" i="16" s="1"/>
  <c r="BP109" i="16" s="1"/>
  <c r="BD86" i="16"/>
  <c r="BE86" i="16" s="1"/>
  <c r="BF95" i="16" s="1"/>
  <c r="AC97" i="16"/>
  <c r="AD98" i="16" s="1"/>
  <c r="EN97" i="16"/>
  <c r="EO97" i="16" s="1"/>
  <c r="EP97" i="16" s="1"/>
  <c r="EQ97" i="16" s="1"/>
  <c r="EN110" i="16"/>
  <c r="EO110" i="16" s="1"/>
  <c r="EP110" i="16" s="1"/>
  <c r="EQ110" i="16" s="1"/>
  <c r="AE93" i="16"/>
  <c r="AF93" i="16" s="1"/>
  <c r="AH166" i="16"/>
  <c r="AI167" i="16" s="1"/>
  <c r="AJ143" i="16"/>
  <c r="AK143" i="16" s="1"/>
  <c r="AL144" i="16" s="1"/>
  <c r="AM65" i="16"/>
  <c r="AN66" i="16" s="1"/>
  <c r="AC111" i="16"/>
  <c r="AD112" i="16" s="1"/>
  <c r="EN111" i="16" l="1"/>
  <c r="EO111" i="16" s="1"/>
  <c r="EP111" i="16" s="1"/>
  <c r="EQ111" i="16" s="1"/>
  <c r="ES92" i="16"/>
  <c r="ET92" i="16" s="1"/>
  <c r="EU92" i="16" s="1"/>
  <c r="EV92" i="16" s="1"/>
  <c r="ES86" i="16"/>
  <c r="ET86" i="16" s="1"/>
  <c r="EU86" i="16" s="1"/>
  <c r="EV86" i="16" s="1"/>
  <c r="AG94" i="16"/>
  <c r="ES93" i="16"/>
  <c r="ET93" i="16" s="1"/>
  <c r="EU93" i="16" s="1"/>
  <c r="EV93" i="16" s="1"/>
  <c r="BQ109" i="16"/>
  <c r="BR110" i="16" s="1"/>
  <c r="AE98" i="16"/>
  <c r="AF98" i="16" s="1"/>
  <c r="EN98" i="16"/>
  <c r="EO98" i="16" s="1"/>
  <c r="EP98" i="16" s="1"/>
  <c r="EQ98" i="16" s="1"/>
  <c r="ES65" i="16"/>
  <c r="ET65" i="16" s="1"/>
  <c r="EU65" i="16" s="1"/>
  <c r="EV65" i="16" s="1"/>
  <c r="CI143" i="16"/>
  <c r="BG95" i="16"/>
  <c r="BH96" i="16" s="1"/>
  <c r="EN93" i="16"/>
  <c r="EO93" i="16" s="1"/>
  <c r="EP93" i="16" s="1"/>
  <c r="EQ93" i="16" s="1"/>
  <c r="BG101" i="16"/>
  <c r="BH102" i="16" s="1"/>
  <c r="AM144" i="16"/>
  <c r="AN145" i="16" s="1"/>
  <c r="AE112" i="16"/>
  <c r="AF112" i="16" s="1"/>
  <c r="ES112" i="16" s="1"/>
  <c r="ET112" i="16" s="1"/>
  <c r="EU112" i="16" s="1"/>
  <c r="EV112" i="16" s="1"/>
  <c r="AJ167" i="16"/>
  <c r="AK167" i="16" s="1"/>
  <c r="AO66" i="16"/>
  <c r="AP66" i="16" s="1"/>
  <c r="AQ67" i="16" s="1"/>
  <c r="EL65" i="16"/>
  <c r="AH94" i="16"/>
  <c r="AI95" i="16" s="1"/>
  <c r="ES66" i="16" l="1"/>
  <c r="ET66" i="16" s="1"/>
  <c r="EU66" i="16" s="1"/>
  <c r="EV66" i="16" s="1"/>
  <c r="EL66" i="16"/>
  <c r="EN112" i="16"/>
  <c r="EO112" i="16" s="1"/>
  <c r="EP112" i="16" s="1"/>
  <c r="EQ112" i="16" s="1"/>
  <c r="BI102" i="16"/>
  <c r="BJ102" i="16" s="1"/>
  <c r="BK103" i="16" s="1"/>
  <c r="BS110" i="16"/>
  <c r="BT110" i="16" s="1"/>
  <c r="BU111" i="16" s="1"/>
  <c r="ES67" i="16"/>
  <c r="ET67" i="16" s="1"/>
  <c r="EU67" i="16" s="1"/>
  <c r="EV67" i="16" s="1"/>
  <c r="AG99" i="16"/>
  <c r="CI144" i="16"/>
  <c r="BI96" i="16"/>
  <c r="BJ96" i="16" s="1"/>
  <c r="BK97" i="16" s="1"/>
  <c r="ES94" i="16"/>
  <c r="ET94" i="16" s="1"/>
  <c r="EU94" i="16" s="1"/>
  <c r="EV94" i="16" s="1"/>
  <c r="AJ95" i="16"/>
  <c r="AK95" i="16" s="1"/>
  <c r="AL96" i="16" s="1"/>
  <c r="AR67" i="16"/>
  <c r="AS68" i="16" s="1"/>
  <c r="EL67" i="16"/>
  <c r="AO145" i="16"/>
  <c r="AP145" i="16" s="1"/>
  <c r="AQ146" i="16" s="1"/>
  <c r="CI145" i="16"/>
  <c r="ES95" i="16" l="1"/>
  <c r="ET95" i="16" s="1"/>
  <c r="EU95" i="16" s="1"/>
  <c r="EV95" i="16" s="1"/>
  <c r="BL97" i="16"/>
  <c r="BM98" i="16" s="1"/>
  <c r="AH99" i="16"/>
  <c r="AI100" i="16" s="1"/>
  <c r="BV111" i="16"/>
  <c r="BW112" i="16" s="1"/>
  <c r="BX112" i="16" s="1"/>
  <c r="BY112" i="16" s="1"/>
  <c r="BL103" i="16"/>
  <c r="BM104" i="16" s="1"/>
  <c r="AR146" i="16"/>
  <c r="AS147" i="16" s="1"/>
  <c r="CI146" i="16"/>
  <c r="AT68" i="16"/>
  <c r="AU68" i="16" s="1"/>
  <c r="AV69" i="16" s="1"/>
  <c r="AM96" i="16"/>
  <c r="AN97" i="16" s="1"/>
  <c r="ES96" i="16" l="1"/>
  <c r="ET96" i="16" s="1"/>
  <c r="EU96" i="16" s="1"/>
  <c r="EV96" i="16" s="1"/>
  <c r="AJ100" i="16"/>
  <c r="AK100" i="16" s="1"/>
  <c r="AL101" i="16" s="1"/>
  <c r="BN104" i="16"/>
  <c r="BO104" i="16" s="1"/>
  <c r="BP105" i="16" s="1"/>
  <c r="BN98" i="16"/>
  <c r="BO98" i="16" s="1"/>
  <c r="BP99" i="16" s="1"/>
  <c r="EX98" i="16"/>
  <c r="EY98" i="16" s="1"/>
  <c r="EZ98" i="16" s="1"/>
  <c r="FA98" i="16" s="1"/>
  <c r="ES69" i="16"/>
  <c r="ET69" i="16" s="1"/>
  <c r="EU69" i="16" s="1"/>
  <c r="EV69" i="16" s="1"/>
  <c r="ES68" i="16"/>
  <c r="ET68" i="16" s="1"/>
  <c r="EU68" i="16" s="1"/>
  <c r="EV68" i="16" s="1"/>
  <c r="AO97" i="16"/>
  <c r="AP97" i="16" s="1"/>
  <c r="AQ98" i="16" s="1"/>
  <c r="EL68" i="16"/>
  <c r="AW69" i="16"/>
  <c r="AX70" i="16" s="1"/>
  <c r="EL69" i="16"/>
  <c r="AT147" i="16"/>
  <c r="AU147" i="16" s="1"/>
  <c r="AV148" i="16" s="1"/>
  <c r="CI147" i="16"/>
  <c r="BQ99" i="16" l="1"/>
  <c r="BR100" i="16" s="1"/>
  <c r="AM101" i="16"/>
  <c r="AN102" i="16" s="1"/>
  <c r="BQ105" i="16"/>
  <c r="BR106" i="16" s="1"/>
  <c r="ES97" i="16"/>
  <c r="ET97" i="16" s="1"/>
  <c r="EU97" i="16" s="1"/>
  <c r="EV97" i="16" s="1"/>
  <c r="AW148" i="16"/>
  <c r="AX149" i="16" s="1"/>
  <c r="CI148" i="16"/>
  <c r="AY70" i="16"/>
  <c r="AZ70" i="16" s="1"/>
  <c r="BA71" i="16" s="1"/>
  <c r="AR98" i="16"/>
  <c r="AS99" i="16" s="1"/>
  <c r="ES98" i="16" l="1"/>
  <c r="ET98" i="16" s="1"/>
  <c r="EU98" i="16" s="1"/>
  <c r="EV98" i="16" s="1"/>
  <c r="BS106" i="16"/>
  <c r="BT106" i="16" s="1"/>
  <c r="BU107" i="16" s="1"/>
  <c r="AO102" i="16"/>
  <c r="AP102" i="16" s="1"/>
  <c r="AQ103" i="16" s="1"/>
  <c r="ES70" i="16"/>
  <c r="ET70" i="16" s="1"/>
  <c r="EU70" i="16" s="1"/>
  <c r="EV70" i="16" s="1"/>
  <c r="EX99" i="16"/>
  <c r="EY99" i="16" s="1"/>
  <c r="EZ99" i="16" s="1"/>
  <c r="FA99" i="16" s="1"/>
  <c r="BS100" i="16"/>
  <c r="BT100" i="16" s="1"/>
  <c r="BU101" i="16" s="1"/>
  <c r="AT99" i="16"/>
  <c r="AU99" i="16" s="1"/>
  <c r="AV100" i="16" s="1"/>
  <c r="EL70" i="16"/>
  <c r="BB71" i="16"/>
  <c r="BC72" i="16" s="1"/>
  <c r="AY149" i="16"/>
  <c r="AZ149" i="16" s="1"/>
  <c r="BA150" i="16" s="1"/>
  <c r="CI149" i="16"/>
  <c r="EL71" i="16" l="1"/>
  <c r="ES99" i="16"/>
  <c r="ET99" i="16" s="1"/>
  <c r="EU99" i="16" s="1"/>
  <c r="EV99" i="16" s="1"/>
  <c r="AR103" i="16"/>
  <c r="AS104" i="16" s="1"/>
  <c r="EX100" i="16"/>
  <c r="EY100" i="16" s="1"/>
  <c r="EZ100" i="16" s="1"/>
  <c r="FA100" i="16" s="1"/>
  <c r="ES71" i="16"/>
  <c r="ET71" i="16" s="1"/>
  <c r="EU71" i="16" s="1"/>
  <c r="EV71" i="16" s="1"/>
  <c r="BV101" i="16"/>
  <c r="BW102" i="16" s="1"/>
  <c r="BV107" i="16"/>
  <c r="BW108" i="16" s="1"/>
  <c r="BB150" i="16"/>
  <c r="BC151" i="16" s="1"/>
  <c r="CI150" i="16"/>
  <c r="BD72" i="16"/>
  <c r="BE72" i="16" s="1"/>
  <c r="BF81" i="16" s="1"/>
  <c r="AW100" i="16"/>
  <c r="AX101" i="16" s="1"/>
  <c r="BX102" i="16" l="1"/>
  <c r="BY102" i="16" s="1"/>
  <c r="BZ103" i="16" s="1"/>
  <c r="ES100" i="16"/>
  <c r="ET100" i="16" s="1"/>
  <c r="EU100" i="16" s="1"/>
  <c r="EV100" i="16" s="1"/>
  <c r="BX108" i="16"/>
  <c r="BY108" i="16" s="1"/>
  <c r="BZ109" i="16" s="1"/>
  <c r="AT104" i="16"/>
  <c r="AU104" i="16" s="1"/>
  <c r="AV105" i="16" s="1"/>
  <c r="ES104" i="16"/>
  <c r="ET104" i="16" s="1"/>
  <c r="EU104" i="16" s="1"/>
  <c r="EV104" i="16" s="1"/>
  <c r="EX101" i="16"/>
  <c r="EY101" i="16" s="1"/>
  <c r="EZ101" i="16" s="1"/>
  <c r="FA101" i="16" s="1"/>
  <c r="ES72" i="16"/>
  <c r="ET72" i="16" s="1"/>
  <c r="EU72" i="16" s="1"/>
  <c r="EV72" i="16" s="1"/>
  <c r="AY101" i="16"/>
  <c r="AZ101" i="16" s="1"/>
  <c r="BA102" i="16" s="1"/>
  <c r="EL72" i="16"/>
  <c r="BG81" i="16"/>
  <c r="BH82" i="16" s="1"/>
  <c r="EL81" i="16"/>
  <c r="BD151" i="16"/>
  <c r="BE151" i="16" s="1"/>
  <c r="EX102" i="16" l="1"/>
  <c r="EY102" i="16" s="1"/>
  <c r="EZ102" i="16" s="1"/>
  <c r="FA102" i="16" s="1"/>
  <c r="CA109" i="16"/>
  <c r="CB110" i="16" s="1"/>
  <c r="CA103" i="16"/>
  <c r="CB104" i="16" s="1"/>
  <c r="EX103" i="16"/>
  <c r="EY103" i="16" s="1"/>
  <c r="EZ103" i="16" s="1"/>
  <c r="FA103" i="16" s="1"/>
  <c r="AW105" i="16"/>
  <c r="AX106" i="16" s="1"/>
  <c r="ES105" i="16"/>
  <c r="ET105" i="16" s="1"/>
  <c r="EU105" i="16" s="1"/>
  <c r="EV105" i="16" s="1"/>
  <c r="CI151" i="16"/>
  <c r="ES101" i="16"/>
  <c r="ET101" i="16" s="1"/>
  <c r="EU101" i="16" s="1"/>
  <c r="EV101" i="16" s="1"/>
  <c r="EX81" i="16"/>
  <c r="EY81" i="16" s="1"/>
  <c r="EZ81" i="16" s="1"/>
  <c r="FA81" i="16" s="1"/>
  <c r="BF160" i="16"/>
  <c r="BF152" i="16"/>
  <c r="BI82" i="16"/>
  <c r="BJ82" i="16" s="1"/>
  <c r="BK83" i="16" s="1"/>
  <c r="EL82" i="16"/>
  <c r="BB102" i="16"/>
  <c r="BC103" i="16" s="1"/>
  <c r="CC104" i="16" l="1"/>
  <c r="CD104" i="16" s="1"/>
  <c r="CE105" i="16" s="1"/>
  <c r="EX82" i="16"/>
  <c r="EY82" i="16" s="1"/>
  <c r="EZ82" i="16" s="1"/>
  <c r="FA82" i="16" s="1"/>
  <c r="AY106" i="16"/>
  <c r="AZ106" i="16" s="1"/>
  <c r="BA107" i="16" s="1"/>
  <c r="ES106" i="16"/>
  <c r="ET106" i="16" s="1"/>
  <c r="EU106" i="16" s="1"/>
  <c r="EV106" i="16" s="1"/>
  <c r="ES102" i="16"/>
  <c r="ET102" i="16" s="1"/>
  <c r="EU102" i="16" s="1"/>
  <c r="EV102" i="16" s="1"/>
  <c r="CC110" i="16"/>
  <c r="CD110" i="16" s="1"/>
  <c r="CE111" i="16" s="1"/>
  <c r="BD103" i="16"/>
  <c r="BE103" i="16" s="1"/>
  <c r="BF112" i="16" s="1"/>
  <c r="BL83" i="16"/>
  <c r="BM84" i="16" s="1"/>
  <c r="BG152" i="16"/>
  <c r="BH153" i="16" s="1"/>
  <c r="CI152" i="16"/>
  <c r="AG6" i="16" s="1"/>
  <c r="AG16" i="16" s="1"/>
  <c r="AH16" i="16" s="1"/>
  <c r="AI16" i="16" s="1"/>
  <c r="BG160" i="16"/>
  <c r="BH161" i="16" s="1"/>
  <c r="EX104" i="16" l="1"/>
  <c r="EY104" i="16" s="1"/>
  <c r="EZ104" i="16" s="1"/>
  <c r="FA104" i="16" s="1"/>
  <c r="BB107" i="16"/>
  <c r="BC108" i="16" s="1"/>
  <c r="ES107" i="16"/>
  <c r="ET107" i="16" s="1"/>
  <c r="EU107" i="16" s="1"/>
  <c r="EV107" i="16" s="1"/>
  <c r="CF105" i="16"/>
  <c r="CG106" i="16" s="1"/>
  <c r="EX105" i="16"/>
  <c r="EY105" i="16" s="1"/>
  <c r="EZ105" i="16" s="1"/>
  <c r="FA105" i="16" s="1"/>
  <c r="BG112" i="16"/>
  <c r="EX83" i="16"/>
  <c r="EY83" i="16" s="1"/>
  <c r="EZ83" i="16" s="1"/>
  <c r="FA83" i="16" s="1"/>
  <c r="CF111" i="16"/>
  <c r="CG112" i="16" s="1"/>
  <c r="CH112" i="16" s="1"/>
  <c r="CI112" i="16" s="1"/>
  <c r="ES103" i="16"/>
  <c r="ET103" i="16" s="1"/>
  <c r="EU103" i="16" s="1"/>
  <c r="EV103" i="16" s="1"/>
  <c r="AO16" i="16"/>
  <c r="AV16" i="16" s="1"/>
  <c r="AN16" i="16"/>
  <c r="AU16" i="16" s="1"/>
  <c r="AM16" i="16"/>
  <c r="AT16" i="16" s="1"/>
  <c r="AK16" i="16"/>
  <c r="AR16" i="16" s="1"/>
  <c r="AJ16" i="16"/>
  <c r="AQ16" i="16" s="1"/>
  <c r="AL16" i="16"/>
  <c r="AS16" i="16" s="1"/>
  <c r="BI153" i="16"/>
  <c r="BJ153" i="16" s="1"/>
  <c r="BK154" i="16" s="1"/>
  <c r="BI161" i="16"/>
  <c r="BJ161" i="16" s="1"/>
  <c r="BK162" i="16" s="1"/>
  <c r="EL83" i="16"/>
  <c r="BN84" i="16"/>
  <c r="BO84" i="16" s="1"/>
  <c r="BP85" i="16" s="1"/>
  <c r="EL84" i="16" l="1"/>
  <c r="EX112" i="16"/>
  <c r="EY112" i="16" s="1"/>
  <c r="EZ112" i="16" s="1"/>
  <c r="FA112" i="16" s="1"/>
  <c r="CI153" i="16"/>
  <c r="EX84" i="16"/>
  <c r="EY84" i="16" s="1"/>
  <c r="EZ84" i="16" s="1"/>
  <c r="FA84" i="16" s="1"/>
  <c r="CH106" i="16"/>
  <c r="CI106" i="16" s="1"/>
  <c r="CJ107" i="16" s="1"/>
  <c r="EX106" i="16"/>
  <c r="EY106" i="16" s="1"/>
  <c r="EZ106" i="16" s="1"/>
  <c r="FA106" i="16" s="1"/>
  <c r="BD108" i="16"/>
  <c r="BE108" i="16" s="1"/>
  <c r="ES108" i="16"/>
  <c r="ET108" i="16" s="1"/>
  <c r="EU108" i="16" s="1"/>
  <c r="EV108" i="16" s="1"/>
  <c r="BL154" i="16"/>
  <c r="BM155" i="16" s="1"/>
  <c r="BQ85" i="16"/>
  <c r="BR86" i="16" s="1"/>
  <c r="BL162" i="16"/>
  <c r="BM163" i="16" s="1"/>
  <c r="CI154" i="16" l="1"/>
  <c r="CK107" i="16"/>
  <c r="CL108" i="16" s="1"/>
  <c r="EX85" i="16"/>
  <c r="EY85" i="16" s="1"/>
  <c r="EZ85" i="16" s="1"/>
  <c r="FA85" i="16" s="1"/>
  <c r="BN163" i="16"/>
  <c r="BO163" i="16" s="1"/>
  <c r="BP164" i="16" s="1"/>
  <c r="EL85" i="16"/>
  <c r="BS86" i="16"/>
  <c r="BT86" i="16" s="1"/>
  <c r="BU87" i="16" s="1"/>
  <c r="EL86" i="16"/>
  <c r="BN155" i="16"/>
  <c r="BO155" i="16" s="1"/>
  <c r="BP156" i="16" s="1"/>
  <c r="CI155" i="16" l="1"/>
  <c r="EX107" i="16"/>
  <c r="EY107" i="16" s="1"/>
  <c r="EZ107" i="16" s="1"/>
  <c r="FA107" i="16" s="1"/>
  <c r="EX86" i="16"/>
  <c r="EY86" i="16" s="1"/>
  <c r="EZ86" i="16" s="1"/>
  <c r="FA86" i="16" s="1"/>
  <c r="CM108" i="16"/>
  <c r="CN108" i="16" s="1"/>
  <c r="CO109" i="16" s="1"/>
  <c r="EX108" i="16"/>
  <c r="EY108" i="16" s="1"/>
  <c r="EZ108" i="16" s="1"/>
  <c r="FA108" i="16" s="1"/>
  <c r="BQ156" i="16"/>
  <c r="BR157" i="16" s="1"/>
  <c r="CI156" i="16"/>
  <c r="BV87" i="16"/>
  <c r="BW88" i="16" s="1"/>
  <c r="BQ164" i="16"/>
  <c r="BR165" i="16" s="1"/>
  <c r="CI164" i="16" l="1"/>
  <c r="CP109" i="16"/>
  <c r="CQ110" i="16" s="1"/>
  <c r="CR110" i="16" s="1"/>
  <c r="CS110" i="16" s="1"/>
  <c r="EX87" i="16"/>
  <c r="EY87" i="16" s="1"/>
  <c r="EZ87" i="16" s="1"/>
  <c r="FA87" i="16" s="1"/>
  <c r="BS165" i="16"/>
  <c r="BT165" i="16" s="1"/>
  <c r="BU166" i="16" s="1"/>
  <c r="CI165" i="16"/>
  <c r="EL87" i="16"/>
  <c r="BX88" i="16"/>
  <c r="BY88" i="16" s="1"/>
  <c r="BZ89" i="16" s="1"/>
  <c r="EL88" i="16"/>
  <c r="BS157" i="16"/>
  <c r="BT157" i="16" s="1"/>
  <c r="BU158" i="16" s="1"/>
  <c r="CI157" i="16" l="1"/>
  <c r="EX88" i="16"/>
  <c r="EY88" i="16" s="1"/>
  <c r="EZ88" i="16" s="1"/>
  <c r="FA88" i="16" s="1"/>
  <c r="EX109" i="16"/>
  <c r="CT111" i="16"/>
  <c r="EX110" i="16"/>
  <c r="EY110" i="16" s="1"/>
  <c r="EZ110" i="16" s="1"/>
  <c r="FA110" i="16" s="1"/>
  <c r="BV158" i="16"/>
  <c r="BW159" i="16" s="1"/>
  <c r="CI158" i="16"/>
  <c r="CA89" i="16"/>
  <c r="CB90" i="16" s="1"/>
  <c r="BV166" i="16"/>
  <c r="BW167" i="16" s="1"/>
  <c r="BX167" i="16" s="1"/>
  <c r="BY167" i="16" s="1"/>
  <c r="CI167" i="16" s="1"/>
  <c r="EY109" i="16" l="1"/>
  <c r="EZ109" i="16" s="1"/>
  <c r="FA109" i="16" s="1"/>
  <c r="CU111" i="16"/>
  <c r="CV112" i="16" s="1"/>
  <c r="CI166" i="16"/>
  <c r="EX89" i="16"/>
  <c r="EY89" i="16" s="1"/>
  <c r="EZ89" i="16" s="1"/>
  <c r="FA89" i="16" s="1"/>
  <c r="EL89" i="16"/>
  <c r="CC90" i="16"/>
  <c r="CD90" i="16" s="1"/>
  <c r="CE91" i="16" s="1"/>
  <c r="EL90" i="16"/>
  <c r="BX159" i="16"/>
  <c r="BY159" i="16" s="1"/>
  <c r="BZ160" i="16" s="1"/>
  <c r="CA160" i="16" s="1"/>
  <c r="EX111" i="16" l="1"/>
  <c r="EY111" i="16" s="1"/>
  <c r="EZ111" i="16" s="1"/>
  <c r="FA111" i="16" s="1"/>
  <c r="CI159" i="16"/>
  <c r="CW112" i="16"/>
  <c r="CX112" i="16" s="1"/>
  <c r="EX90" i="16"/>
  <c r="EY90" i="16" s="1"/>
  <c r="EZ90" i="16" s="1"/>
  <c r="FA90" i="16" s="1"/>
  <c r="CB161" i="16"/>
  <c r="CI160" i="16"/>
  <c r="CF91" i="16"/>
  <c r="CG92" i="16" s="1"/>
  <c r="EL91" i="16"/>
  <c r="EX91" i="16" l="1"/>
  <c r="EY91" i="16" s="1"/>
  <c r="EZ91" i="16" s="1"/>
  <c r="FA91" i="16" s="1"/>
  <c r="CH92" i="16"/>
  <c r="CI92" i="16" s="1"/>
  <c r="CJ93" i="16" s="1"/>
  <c r="EL92" i="16"/>
  <c r="CC161" i="16"/>
  <c r="CD161" i="16" s="1"/>
  <c r="CE162" i="16" s="1"/>
  <c r="CI161" i="16"/>
  <c r="EX92" i="16" l="1"/>
  <c r="EY92" i="16" s="1"/>
  <c r="EZ92" i="16" s="1"/>
  <c r="FA92" i="16" s="1"/>
  <c r="CF162" i="16"/>
  <c r="CG163" i="16" s="1"/>
  <c r="CI162" i="16"/>
  <c r="CK93" i="16"/>
  <c r="CL94" i="16" s="1"/>
  <c r="EX93" i="16" l="1"/>
  <c r="EY93" i="16" s="1"/>
  <c r="EZ93" i="16" s="1"/>
  <c r="FA93" i="16" s="1"/>
  <c r="CM94" i="16"/>
  <c r="CN94" i="16" s="1"/>
  <c r="CO95" i="16" s="1"/>
  <c r="EL94" i="16"/>
  <c r="EL93" i="16"/>
  <c r="CH163" i="16"/>
  <c r="CI163" i="16"/>
  <c r="EX94" i="16" l="1"/>
  <c r="EY94" i="16" s="1"/>
  <c r="EZ94" i="16" s="1"/>
  <c r="FA94" i="16" s="1"/>
  <c r="CP95" i="16"/>
  <c r="CQ96" i="16" s="1"/>
  <c r="EL95" i="16"/>
  <c r="EX95" i="16" l="1"/>
  <c r="EY95" i="16" s="1"/>
  <c r="EZ95" i="16" s="1"/>
  <c r="FA95" i="16" s="1"/>
  <c r="CR96" i="16"/>
  <c r="CS96" i="16" s="1"/>
  <c r="CT97" i="16" s="1"/>
  <c r="EL96" i="16"/>
  <c r="EX96" i="16" l="1"/>
  <c r="EY96" i="16" s="1"/>
  <c r="EZ96" i="16" s="1"/>
  <c r="FA96" i="16" s="1"/>
  <c r="CU97" i="16"/>
  <c r="CV98" i="16" s="1"/>
  <c r="EL97" i="16"/>
  <c r="EX97" i="16" l="1"/>
  <c r="EY97" i="16" s="1"/>
  <c r="EZ97" i="16" s="1"/>
  <c r="FA97" i="16" s="1"/>
  <c r="CW98" i="16"/>
  <c r="CX98" i="16" s="1"/>
  <c r="CY99" i="16" s="1"/>
  <c r="EL98" i="16"/>
  <c r="FC98" i="16" l="1"/>
  <c r="FD98" i="16" s="1"/>
  <c r="FE98" i="16" s="1"/>
  <c r="FF98" i="16" s="1"/>
  <c r="CZ99" i="16"/>
  <c r="DA100" i="16" s="1"/>
  <c r="EL99" i="16"/>
  <c r="AG8" i="16" s="1"/>
  <c r="FC99" i="16" l="1"/>
  <c r="FD99" i="16" s="1"/>
  <c r="FE99" i="16" s="1"/>
  <c r="FF99" i="16" s="1"/>
  <c r="AG17" i="16"/>
  <c r="AH17" i="16" s="1"/>
  <c r="AI17" i="16" s="1"/>
  <c r="AG12" i="16"/>
  <c r="AH12" i="16" s="1"/>
  <c r="AI12" i="16" s="1"/>
  <c r="AG11" i="16"/>
  <c r="AH11" i="16" s="1"/>
  <c r="AI11" i="16" s="1"/>
  <c r="AG10" i="16"/>
  <c r="AH10" i="16" s="1"/>
  <c r="AI10" i="16" s="1"/>
  <c r="DB100" i="16"/>
  <c r="DC100" i="16" s="1"/>
  <c r="DD101" i="16" s="1"/>
  <c r="EL100" i="16"/>
  <c r="FC100" i="16" l="1"/>
  <c r="FD100" i="16" s="1"/>
  <c r="FE100" i="16" s="1"/>
  <c r="FF100" i="16" s="1"/>
  <c r="DE101" i="16"/>
  <c r="DF102" i="16" s="1"/>
  <c r="EL101" i="16"/>
  <c r="AM10" i="16"/>
  <c r="AT10" i="16" s="1"/>
  <c r="AL10" i="16"/>
  <c r="AS10" i="16" s="1"/>
  <c r="AK10" i="16"/>
  <c r="AR10" i="16" s="1"/>
  <c r="AJ10" i="16"/>
  <c r="AQ10" i="16" s="1"/>
  <c r="AO10" i="16"/>
  <c r="AV10" i="16" s="1"/>
  <c r="AN10" i="16"/>
  <c r="AU10" i="16" s="1"/>
  <c r="AM11" i="16"/>
  <c r="AT11" i="16" s="1"/>
  <c r="AK11" i="16"/>
  <c r="AR11" i="16" s="1"/>
  <c r="AL11" i="16"/>
  <c r="AS11" i="16" s="1"/>
  <c r="AJ11" i="16"/>
  <c r="AQ11" i="16" s="1"/>
  <c r="AO11" i="16"/>
  <c r="AV11" i="16" s="1"/>
  <c r="AN11" i="16"/>
  <c r="AU11" i="16" s="1"/>
  <c r="AM12" i="16"/>
  <c r="AT12" i="16" s="1"/>
  <c r="AL12" i="16"/>
  <c r="AS12" i="16" s="1"/>
  <c r="AK12" i="16"/>
  <c r="AR12" i="16" s="1"/>
  <c r="AJ12" i="16"/>
  <c r="AQ12" i="16" s="1"/>
  <c r="AO12" i="16"/>
  <c r="AV12" i="16" s="1"/>
  <c r="AN12" i="16"/>
  <c r="AU12" i="16" s="1"/>
  <c r="AO17" i="16"/>
  <c r="AV17" i="16" s="1"/>
  <c r="AN17" i="16"/>
  <c r="AU17" i="16" s="1"/>
  <c r="AM17" i="16"/>
  <c r="AT17" i="16" s="1"/>
  <c r="AL17" i="16"/>
  <c r="AS17" i="16" s="1"/>
  <c r="AK17" i="16"/>
  <c r="AR17" i="16" s="1"/>
  <c r="AJ17" i="16"/>
  <c r="AQ17" i="16" s="1"/>
  <c r="FC101" i="16" l="1"/>
  <c r="FD101" i="16" s="1"/>
  <c r="FE101" i="16" s="1"/>
  <c r="FF101" i="16" s="1"/>
  <c r="DG102" i="16"/>
  <c r="DH102" i="16" s="1"/>
  <c r="DI103" i="16" s="1"/>
  <c r="EL102" i="16"/>
  <c r="FC102" i="16" l="1"/>
  <c r="FD102" i="16" s="1"/>
  <c r="FE102" i="16" s="1"/>
  <c r="FF102" i="16" s="1"/>
  <c r="DJ103" i="16"/>
  <c r="DK104" i="16" s="1"/>
  <c r="EL103" i="16"/>
  <c r="FC103" i="16" l="1"/>
  <c r="FD103" i="16" s="1"/>
  <c r="FE103" i="16" s="1"/>
  <c r="FF103" i="16" s="1"/>
  <c r="DL104" i="16"/>
  <c r="DM104" i="16" s="1"/>
  <c r="DN105" i="16" s="1"/>
  <c r="EL104" i="16"/>
  <c r="FC104" i="16" l="1"/>
  <c r="FD104" i="16" s="1"/>
  <c r="FE104" i="16" s="1"/>
  <c r="FF104" i="16" s="1"/>
  <c r="DO105" i="16"/>
  <c r="DP106" i="16" s="1"/>
  <c r="EL105" i="16"/>
  <c r="FC105" i="16" l="1"/>
  <c r="FD105" i="16" s="1"/>
  <c r="FE105" i="16" s="1"/>
  <c r="FF105" i="16" s="1"/>
  <c r="DQ106" i="16"/>
  <c r="DR106" i="16" s="1"/>
  <c r="DS107" i="16" s="1"/>
  <c r="EL106" i="16"/>
  <c r="FC106" i="16" l="1"/>
  <c r="FD106" i="16" s="1"/>
  <c r="FE106" i="16" s="1"/>
  <c r="FF106" i="16" s="1"/>
  <c r="DT107" i="16"/>
  <c r="DU108" i="16" s="1"/>
  <c r="EL107" i="16"/>
  <c r="FC107" i="16" l="1"/>
  <c r="FD107" i="16" s="1"/>
  <c r="FE107" i="16" s="1"/>
  <c r="FF107" i="16" s="1"/>
  <c r="DV108" i="16"/>
  <c r="DW108" i="16" s="1"/>
  <c r="DX109" i="16" s="1"/>
  <c r="EL108" i="16"/>
  <c r="FC108" i="16" l="1"/>
  <c r="FD108" i="16" s="1"/>
  <c r="FE108" i="16" s="1"/>
  <c r="FF108" i="16" s="1"/>
  <c r="DY109" i="16"/>
  <c r="DZ110" i="16" s="1"/>
  <c r="EL109" i="16"/>
  <c r="FC109" i="16" l="1"/>
  <c r="FD109" i="16" s="1"/>
  <c r="FE109" i="16" s="1"/>
  <c r="FF109" i="16" s="1"/>
  <c r="EA110" i="16"/>
  <c r="EB110" i="16" s="1"/>
  <c r="EC111" i="16" s="1"/>
  <c r="EL110" i="16"/>
  <c r="FC110" i="16" l="1"/>
  <c r="FD110" i="16" s="1"/>
  <c r="FE110" i="16" s="1"/>
  <c r="FF110" i="16" s="1"/>
  <c r="ED111" i="16"/>
  <c r="EE112" i="16" s="1"/>
  <c r="EL111" i="16"/>
  <c r="EF112" i="16" l="1"/>
  <c r="EG112" i="16" s="1"/>
  <c r="EL112" i="16" s="1"/>
  <c r="FC111" i="16"/>
  <c r="FD111" i="16" s="1"/>
  <c r="FE111" i="16" s="1"/>
  <c r="FF111" i="16" s="1"/>
  <c r="FC112" i="16" l="1"/>
  <c r="FD112" i="16" s="1"/>
  <c r="FE112" i="16" s="1"/>
  <c r="FF112" i="16" s="1"/>
</calcChain>
</file>

<file path=xl/sharedStrings.xml><?xml version="1.0" encoding="utf-8"?>
<sst xmlns="http://schemas.openxmlformats.org/spreadsheetml/2006/main" count="334" uniqueCount="238">
  <si>
    <t>drill</t>
  </si>
  <si>
    <t>fourth</t>
  </si>
  <si>
    <t>2.8 wells per rig per month (average 1 well completes in 11 days)</t>
  </si>
  <si>
    <t>Table 2 – Percentage Natural Gas Decline By Year (Depletion Rate)</t>
  </si>
  <si>
    <t>Note: .pdf page 13 .edu page 10</t>
  </si>
  <si>
    <t>I used column Wells 2014</t>
  </si>
  <si>
    <t>first year</t>
  </si>
  <si>
    <t xml:space="preserve">second </t>
  </si>
  <si>
    <t>third</t>
  </si>
  <si>
    <t>year 1</t>
  </si>
  <si>
    <t>year 2</t>
  </si>
  <si>
    <t>year 3</t>
  </si>
  <si>
    <t>year 4</t>
  </si>
  <si>
    <t>well</t>
  </si>
  <si>
    <t>Carr #1</t>
  </si>
  <si>
    <t>Sample</t>
  </si>
  <si>
    <t>BTU</t>
  </si>
  <si>
    <t>Sample ID</t>
  </si>
  <si>
    <t>Sample Date</t>
  </si>
  <si>
    <t>He%</t>
  </si>
  <si>
    <t>H2%</t>
  </si>
  <si>
    <t>Ar%</t>
  </si>
  <si>
    <t>O2%</t>
  </si>
  <si>
    <t>N2%</t>
  </si>
  <si>
    <t>CO%</t>
  </si>
  <si>
    <t>C1%</t>
  </si>
  <si>
    <t>C2%</t>
  </si>
  <si>
    <t>C2H4%</t>
  </si>
  <si>
    <t>C3%</t>
  </si>
  <si>
    <t>iC4%</t>
  </si>
  <si>
    <t>nC4%</t>
  </si>
  <si>
    <t>iC5%</t>
  </si>
  <si>
    <t>nC5%</t>
  </si>
  <si>
    <t>C6+%</t>
  </si>
  <si>
    <t>Specific Gravity</t>
  </si>
  <si>
    <t>Gas Wetness Ratio</t>
  </si>
  <si>
    <t>d13C3ppt</t>
  </si>
  <si>
    <t>d13C2ppt</t>
  </si>
  <si>
    <t>dDC1ppt</t>
  </si>
  <si>
    <t>d13C1ppt</t>
  </si>
  <si>
    <t>d13C02ppt</t>
  </si>
  <si>
    <t>NIOBRARA / CODELL</t>
  </si>
  <si>
    <t>S28 1N68W</t>
  </si>
  <si>
    <t>Location</t>
  </si>
  <si>
    <t>J SAND / CODELL</t>
  </si>
  <si>
    <t>S15 1N68W</t>
  </si>
  <si>
    <t>UPRR 43 Pan Am W #1</t>
  </si>
  <si>
    <t>J SAND/CODELL/NIOBRARA</t>
  </si>
  <si>
    <t>S26 1N68W</t>
  </si>
  <si>
    <t>J SAND</t>
  </si>
  <si>
    <t>Hulstrom #6-22</t>
  </si>
  <si>
    <t>S22 1N68W</t>
  </si>
  <si>
    <t>methane</t>
  </si>
  <si>
    <t>hexanes+</t>
  </si>
  <si>
    <t>Crandell E Unit #1</t>
  </si>
  <si>
    <t>REL</t>
  </si>
  <si>
    <t>PEL</t>
  </si>
  <si>
    <t>IDLH</t>
  </si>
  <si>
    <t>Methane</t>
  </si>
  <si>
    <t>https://www.osha.gov/Publications/OSHA3843.pdf</t>
  </si>
  <si>
    <t>http://cogcc.state.co.us/data.html</t>
  </si>
  <si>
    <t>http://cogcc.state.co.us/documents/library/AreaReports/DenverBasin/GWA/Greater_Wattenberg_Baseline_Study_Report_062007.pdf</t>
  </si>
  <si>
    <t xml:space="preserve">percent </t>
  </si>
  <si>
    <t>MoleWt</t>
  </si>
  <si>
    <t xml:space="preserve">CO2 </t>
  </si>
  <si>
    <t>http://www.colorado.edu/business/sites/default/files/attached-files/colorado_oil_and_gas_update_-_prices_082015.pdf</t>
  </si>
  <si>
    <t>fifth</t>
  </si>
  <si>
    <t>sixth</t>
  </si>
  <si>
    <t>seventh</t>
  </si>
  <si>
    <t>eight</t>
  </si>
  <si>
    <t>ninth</t>
  </si>
  <si>
    <t>mmSCF/mth</t>
  </si>
  <si>
    <t>well/rig</t>
  </si>
  <si>
    <t>day/mth</t>
  </si>
  <si>
    <t>g/sec</t>
  </si>
  <si>
    <t>losses g/sec</t>
  </si>
  <si>
    <t>l/mole</t>
  </si>
  <si>
    <t xml:space="preserve">page 14 in CU link below </t>
  </si>
  <si>
    <t>Depletion</t>
  </si>
  <si>
    <t xml:space="preserve">five new wells each 2 months = 2.5 wells per month </t>
  </si>
  <si>
    <t>http://www.lenntech.com/calculators/ppm/converter-parts-per-million.htm</t>
  </si>
  <si>
    <t>https://www.eia.gov/petroleum/drilling/pdf/dpr-full.pdf</t>
  </si>
  <si>
    <t>The above numbers are using the depletion rate applied to the first month and degraded each month to get to the next year.</t>
  </si>
  <si>
    <t>CO2%</t>
  </si>
  <si>
    <t>Average %</t>
  </si>
  <si>
    <t>Volumes</t>
  </si>
  <si>
    <t>volume</t>
  </si>
  <si>
    <t>mmSCF/day</t>
  </si>
  <si>
    <t>factor</t>
  </si>
  <si>
    <t>pressure</t>
  </si>
  <si>
    <t>Pipeline rupture radius = 0.685 sqrt(p*d^2)</t>
  </si>
  <si>
    <t>hazard radius feet</t>
  </si>
  <si>
    <t>139 wells</t>
  </si>
  <si>
    <t>55 wells</t>
  </si>
  <si>
    <t>psig</t>
  </si>
  <si>
    <t>mmSCF/d</t>
  </si>
  <si>
    <t>mmACF/d</t>
  </si>
  <si>
    <t>nominal</t>
  </si>
  <si>
    <t>inside diam</t>
  </si>
  <si>
    <t>pipe diameter</t>
  </si>
  <si>
    <t>sq ft area</t>
  </si>
  <si>
    <t>ACF/h</t>
  </si>
  <si>
    <t>linear ft/hr</t>
  </si>
  <si>
    <t>miles/hr</t>
  </si>
  <si>
    <t>page 7 Niobrara</t>
  </si>
  <si>
    <t>Conversion from mmSCF/month to ACF/h and pipe sizing</t>
  </si>
  <si>
    <t>see A12 for Depletion flows first month each year</t>
  </si>
  <si>
    <t>P1</t>
  </si>
  <si>
    <t>sea level psia</t>
  </si>
  <si>
    <t>4,285 thousand cubic feet per day = 4.285 million cubic feet per day</t>
  </si>
  <si>
    <t>see A39 for 139 well peak flows</t>
  </si>
  <si>
    <t>part of P2</t>
  </si>
  <si>
    <t>Erie Airport 1705.4 meters = 5595 feet = 11.96 psia</t>
  </si>
  <si>
    <t>4.285 milion cubic feet per day per rig * 30 days / 2.5 wells per rig = 51.4 million cubic feet per month per well. (first month)</t>
  </si>
  <si>
    <t>see A118 for 84 well peak flows (I couldn't use the 139 well model because of drilling hiatus)</t>
  </si>
  <si>
    <t>29 wells</t>
  </si>
  <si>
    <t>mmSCF/m</t>
  </si>
  <si>
    <t>http://www.engineeringtoolbox.com/ansi-steel-pipes-d_305.html</t>
  </si>
  <si>
    <t>see AE1 for Conversion from mmSCF/month to ACF/h and pipe sizing</t>
  </si>
  <si>
    <t>ASME SA53</t>
  </si>
  <si>
    <t>times</t>
  </si>
  <si>
    <t>see AE24 for pipeline rupture equation</t>
  </si>
  <si>
    <t>84 wells</t>
  </si>
  <si>
    <t>equals</t>
  </si>
  <si>
    <t>42 wells</t>
  </si>
  <si>
    <t>divided by</t>
  </si>
  <si>
    <t>peak flow first month first year</t>
  </si>
  <si>
    <t>Year</t>
  </si>
  <si>
    <t>Peak flows first month each year</t>
  </si>
  <si>
    <t>V1</t>
  </si>
  <si>
    <t>V2</t>
  </si>
  <si>
    <t>(P1*V1)/T1 = (P2*V2)/T2 or V2 = V1*(P1/P2)*(T2/T1) and T2/T1 = 1</t>
  </si>
  <si>
    <t>V2 = 100.4457 * (14.7/(1200+11.96) = 1.218317</t>
  </si>
  <si>
    <t>Equation 2.8 page 10</t>
  </si>
  <si>
    <t>pipe diam</t>
  </si>
  <si>
    <t>internal</t>
  </si>
  <si>
    <t>139 Wells</t>
  </si>
  <si>
    <t>see below for 84 wells</t>
  </si>
  <si>
    <t>break</t>
  </si>
  <si>
    <t>year 5</t>
  </si>
  <si>
    <t>year 6</t>
  </si>
  <si>
    <t>84 Wells</t>
  </si>
  <si>
    <t>component</t>
  </si>
  <si>
    <t>total</t>
  </si>
  <si>
    <t>Lowell --&gt;</t>
  </si>
  <si>
    <t>26 Sheridan</t>
  </si>
  <si>
    <t>29 Lowell</t>
  </si>
  <si>
    <t>Sheridan 1</t>
  </si>
  <si>
    <t>Huron 1</t>
  </si>
  <si>
    <t>42 huron</t>
  </si>
  <si>
    <t>SCF/Mole=</t>
  </si>
  <si>
    <t>grams/lb=</t>
  </si>
  <si>
    <t>sec/mth=</t>
  </si>
  <si>
    <t>loss rate=</t>
  </si>
  <si>
    <t>one million</t>
  </si>
  <si>
    <t>month</t>
  </si>
  <si>
    <t>SCF/month to g/sec</t>
  </si>
  <si>
    <t>https://www.garfield-county.com/air-quality/documents/CSU-GarCo-Report-Final.pdf</t>
  </si>
  <si>
    <t xml:space="preserve">Ethane </t>
  </si>
  <si>
    <t xml:space="preserve">Propane </t>
  </si>
  <si>
    <t xml:space="preserve">i-Pentane </t>
  </si>
  <si>
    <t xml:space="preserve">n-Pentane </t>
  </si>
  <si>
    <t xml:space="preserve">Benzene </t>
  </si>
  <si>
    <t xml:space="preserve">Toluene </t>
  </si>
  <si>
    <t xml:space="preserve">Ethylbenzene </t>
  </si>
  <si>
    <t xml:space="preserve">m+p-Xylene </t>
  </si>
  <si>
    <t xml:space="preserve">o-Xylene </t>
  </si>
  <si>
    <t>Max VOCs during Drilling Fracking or Flowback</t>
  </si>
  <si>
    <t>Mean (g/sec)</t>
  </si>
  <si>
    <t>Hexane</t>
  </si>
  <si>
    <t>limit ppm</t>
  </si>
  <si>
    <t>DrFrFb</t>
  </si>
  <si>
    <t>source</t>
  </si>
  <si>
    <t>limits ppm</t>
  </si>
  <si>
    <t>loss/area</t>
  </si>
  <si>
    <t>VOC</t>
  </si>
  <si>
    <t>drilling fracking flowback is 54 g/sec every month the fractional .67 says 20 days that month .33 says 10 days</t>
  </si>
  <si>
    <t>See SampleData AC104</t>
  </si>
  <si>
    <t>102 - Lowell -29 wells</t>
  </si>
  <si>
    <t>104- Sheridan -26 wells</t>
  </si>
  <si>
    <t>103AB</t>
  </si>
  <si>
    <t>108 Huron -42 wells</t>
  </si>
  <si>
    <t>methane mole wt</t>
  </si>
  <si>
    <t xml:space="preserve">Convert mmSCF/month to Grams/sec </t>
  </si>
  <si>
    <t>g/s = mmScfPerMonth / ScfPerMole * MoleWtNaturalGas * gramsPerPound / SecPerMonth * 1000000</t>
  </si>
  <si>
    <t>see EX1 for Sample data (the average products in Broomfield wells in production)</t>
  </si>
  <si>
    <t>see EM38 for 72 months of source flows from each pad</t>
  </si>
  <si>
    <t>Limits applied to Production</t>
  </si>
  <si>
    <t>Limits applied to Drilling Fracking or Flowback</t>
  </si>
  <si>
    <t xml:space="preserve">NIOSH Recommended Exposure Limits (RELs) </t>
  </si>
  <si>
    <t>OSHA Permissible Exposure Limits (PELs)</t>
  </si>
  <si>
    <t>Lower and Upper Explosive Limits (LEL and UEL)</t>
  </si>
  <si>
    <t>OSHA Limits Appendix B (page 10)</t>
  </si>
  <si>
    <t>mg/m^3=</t>
  </si>
  <si>
    <t>ppm =</t>
  </si>
  <si>
    <t>Convert from milligrams/m^3 to ppm</t>
  </si>
  <si>
    <t>PartsPerMillion = milligramsPerMeterCubed * (LitersPerMole / MoleWeight)</t>
  </si>
  <si>
    <t>where liters/mole = 22.71108</t>
  </si>
  <si>
    <t>ppb =</t>
  </si>
  <si>
    <t>Sample:</t>
  </si>
  <si>
    <t>United 1</t>
  </si>
  <si>
    <t>42 United</t>
  </si>
  <si>
    <t>106 United - 42 wells</t>
  </si>
  <si>
    <t>ethane</t>
  </si>
  <si>
    <t xml:space="preserve"> ethylene</t>
  </si>
  <si>
    <t>i-butane</t>
  </si>
  <si>
    <t>n-butane</t>
  </si>
  <si>
    <t>i-pentane</t>
  </si>
  <si>
    <t>n-pentane</t>
  </si>
  <si>
    <t>Immediately Dangerous to Life or Health (IDLH) – 10% of LEL</t>
  </si>
  <si>
    <t>See DN1 for Conversion from milligrams/m^3 to ppm</t>
  </si>
  <si>
    <t>See DY1 for OSHA Limits Appendix B (page 10)</t>
  </si>
  <si>
    <t>see EM1 for Max VOCs from Drilling Fracking and Flowback and Production</t>
  </si>
  <si>
    <t>i-Butane</t>
  </si>
  <si>
    <t>n-Butane</t>
  </si>
  <si>
    <t>n-Hexane</t>
  </si>
  <si>
    <t>Heptane</t>
  </si>
  <si>
    <t xml:space="preserve">EthylBenzene </t>
  </si>
  <si>
    <t>Xylenes</t>
  </si>
  <si>
    <t>Mixed (naptha)</t>
  </si>
  <si>
    <t>http://pstrust.org/docs/C-FerCircle.pdf</t>
  </si>
  <si>
    <t>see A4 for Peak Flows first month first year</t>
  </si>
  <si>
    <t>propane</t>
  </si>
  <si>
    <t>ug/m^3=</t>
  </si>
  <si>
    <t>Fraction</t>
  </si>
  <si>
    <t>Average VOCs during Production</t>
  </si>
  <si>
    <t>Sum</t>
  </si>
  <si>
    <t>Percent</t>
  </si>
  <si>
    <t>Max for each product (Mean column) from tables 3.1 through 3.5</t>
  </si>
  <si>
    <t>PpmPerMg</t>
  </si>
  <si>
    <t>Helium</t>
  </si>
  <si>
    <t>Hydrogen</t>
  </si>
  <si>
    <t>CO2</t>
  </si>
  <si>
    <t>Nitrogen</t>
  </si>
  <si>
    <t>Used during model</t>
  </si>
  <si>
    <t>should be</t>
  </si>
  <si>
    <t>used during model - propylene</t>
  </si>
  <si>
    <t>should be - propane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</si>
</sst>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1"/>
    <xf numFmtId="0" fontId="3" fillId="0" borderId="0" xfId="0" applyFont="1" applyAlignment="1">
      <alignment vertical="center"/>
    </xf>
    <xf numFmtId="14" fontId="0" fillId="0" borderId="0" xfId="0" applyNumberFormat="1"/>
    <xf numFmtId="10" fontId="0" fillId="0" borderId="0" xfId="0" applyNumberFormat="1"/>
    <xf numFmtId="2" fontId="0" fillId="0" borderId="0" xfId="0" applyNumberFormat="1"/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2" fillId="0" borderId="0" xfId="1" applyAlignment="1">
      <alignment vertical="center"/>
    </xf>
    <xf numFmtId="3" fontId="0" fillId="0" borderId="0" xfId="0" applyNumberFormat="1"/>
    <xf numFmtId="1" fontId="0" fillId="0" borderId="0" xfId="0" applyNumberFormat="1"/>
    <xf numFmtId="11" fontId="0" fillId="0" borderId="0" xfId="0" applyNumberFormat="1"/>
    <xf numFmtId="0" fontId="0" fillId="0" borderId="0" xfId="0" quotePrefix="1" applyAlignment="1">
      <alignment vertical="center"/>
    </xf>
    <xf numFmtId="2" fontId="1" fillId="0" borderId="0" xfId="0" applyNumberFormat="1" applyFont="1"/>
    <xf numFmtId="0" fontId="5" fillId="0" borderId="0" xfId="0" applyFont="1"/>
    <xf numFmtId="2" fontId="0" fillId="0" borderId="0" xfId="0" applyNumberFormat="1" applyFont="1"/>
    <xf numFmtId="0" fontId="2" fillId="0" borderId="0" xfId="1" applyAlignment="1">
      <alignment horizontal="left" vertical="center" readingOrder="1"/>
    </xf>
    <xf numFmtId="0" fontId="6" fillId="0" borderId="0" xfId="0" applyFont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Flow SCF/month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Volumes!$EL$40:$EL$112</c:f>
              <c:numCache>
                <c:formatCode>0.00</c:formatCode>
                <c:ptCount val="73"/>
                <c:pt idx="0">
                  <c:v>102.84</c:v>
                </c:pt>
                <c:pt idx="1">
                  <c:v>253.16637000000003</c:v>
                </c:pt>
                <c:pt idx="2">
                  <c:v>346.17229500000008</c:v>
                </c:pt>
                <c:pt idx="3">
                  <c:v>486.66459000000009</c:v>
                </c:pt>
                <c:pt idx="4">
                  <c:v>569.83644000000004</c:v>
                </c:pt>
                <c:pt idx="5">
                  <c:v>700.49465999999995</c:v>
                </c:pt>
                <c:pt idx="6">
                  <c:v>773.83243499999992</c:v>
                </c:pt>
                <c:pt idx="7">
                  <c:v>894.65657999999974</c:v>
                </c:pt>
                <c:pt idx="8">
                  <c:v>958.1602799999996</c:v>
                </c:pt>
                <c:pt idx="9">
                  <c:v>1069.1503499999994</c:v>
                </c:pt>
                <c:pt idx="10">
                  <c:v>1122.8199749999997</c:v>
                </c:pt>
                <c:pt idx="11">
                  <c:v>1223.9759699999997</c:v>
                </c:pt>
                <c:pt idx="12">
                  <c:v>1267.81152</c:v>
                </c:pt>
                <c:pt idx="13">
                  <c:v>1361.80597736</c:v>
                </c:pt>
                <c:pt idx="14">
                  <c:v>1402.4887957600001</c:v>
                </c:pt>
                <c:pt idx="15">
                  <c:v>1493.3305215200003</c:v>
                </c:pt>
                <c:pt idx="16">
                  <c:v>1530.8606083200004</c:v>
                </c:pt>
                <c:pt idx="17">
                  <c:v>1618.5496024800007</c:v>
                </c:pt>
                <c:pt idx="18">
                  <c:v>1652.9269576800009</c:v>
                </c:pt>
                <c:pt idx="19">
                  <c:v>1737.463220240001</c:v>
                </c:pt>
                <c:pt idx="20">
                  <c:v>1768.6878438400011</c:v>
                </c:pt>
                <c:pt idx="21">
                  <c:v>1850.0713748000014</c:v>
                </c:pt>
                <c:pt idx="22">
                  <c:v>1775.3032668000012</c:v>
                </c:pt>
                <c:pt idx="23">
                  <c:v>1703.2076961600014</c:v>
                </c:pt>
                <c:pt idx="24">
                  <c:v>1635.1209315600011</c:v>
                </c:pt>
                <c:pt idx="25">
                  <c:v>1570.309617874801</c:v>
                </c:pt>
                <c:pt idx="26">
                  <c:v>1510.4114805618008</c:v>
                </c:pt>
                <c:pt idx="27">
                  <c:v>1453.7887941636006</c:v>
                </c:pt>
                <c:pt idx="28">
                  <c:v>1402.0792841376006</c:v>
                </c:pt>
                <c:pt idx="29">
                  <c:v>1353.6452250264006</c:v>
                </c:pt>
                <c:pt idx="30">
                  <c:v>1412.9643422874008</c:v>
                </c:pt>
                <c:pt idx="31">
                  <c:v>1523.0452804632012</c:v>
                </c:pt>
                <c:pt idx="32">
                  <c:v>1580.7189500112011</c:v>
                </c:pt>
                <c:pt idx="33">
                  <c:v>1689.1544404740014</c:v>
                </c:pt>
                <c:pt idx="34">
                  <c:v>1745.1826623090012</c:v>
                </c:pt>
                <c:pt idx="35">
                  <c:v>1849.3001676988017</c:v>
                </c:pt>
                <c:pt idx="36">
                  <c:v>1897.0015984208014</c:v>
                </c:pt>
                <c:pt idx="37">
                  <c:v>1993.0347757467575</c:v>
                </c:pt>
                <c:pt idx="38">
                  <c:v>2033.0155729786466</c:v>
                </c:pt>
                <c:pt idx="39">
                  <c:v>2121.3281168144913</c:v>
                </c:pt>
                <c:pt idx="40">
                  <c:v>2153.5882805562696</c:v>
                </c:pt>
                <c:pt idx="41">
                  <c:v>2234.1801909020037</c:v>
                </c:pt>
                <c:pt idx="42">
                  <c:v>2258.71972115367</c:v>
                </c:pt>
                <c:pt idx="43">
                  <c:v>2334.2635353692931</c:v>
                </c:pt>
                <c:pt idx="44">
                  <c:v>2357.7637755308483</c:v>
                </c:pt>
                <c:pt idx="45">
                  <c:v>2432.2682996563603</c:v>
                </c:pt>
                <c:pt idx="46">
                  <c:v>2454.7292497278045</c:v>
                </c:pt>
                <c:pt idx="47">
                  <c:v>2527.5915702084058</c:v>
                </c:pt>
                <c:pt idx="48">
                  <c:v>2547.5059463027387</c:v>
                </c:pt>
                <c:pt idx="49">
                  <c:v>2617.9474346801908</c:v>
                </c:pt>
                <c:pt idx="50">
                  <c:v>2635.6295914823158</c:v>
                </c:pt>
                <c:pt idx="51">
                  <c:v>2703.83886056756</c:v>
                </c:pt>
                <c:pt idx="52">
                  <c:v>2719.2887980774763</c:v>
                </c:pt>
                <c:pt idx="53">
                  <c:v>2785.2658478705125</c:v>
                </c:pt>
                <c:pt idx="54">
                  <c:v>2798.4835660882213</c:v>
                </c:pt>
                <c:pt idx="55">
                  <c:v>2862.8313101438489</c:v>
                </c:pt>
                <c:pt idx="56">
                  <c:v>2875.3240929563494</c:v>
                </c:pt>
                <c:pt idx="57">
                  <c:v>2938.9469016067692</c:v>
                </c:pt>
                <c:pt idx="58">
                  <c:v>2950.7147490140615</c:v>
                </c:pt>
                <c:pt idx="59">
                  <c:v>3013.3701592101183</c:v>
                </c:pt>
                <c:pt idx="60">
                  <c:v>3023.8069135893134</c:v>
                </c:pt>
                <c:pt idx="61">
                  <c:v>3085.2059842551521</c:v>
                </c:pt>
                <c:pt idx="62">
                  <c:v>3094.498529350948</c:v>
                </c:pt>
                <c:pt idx="63">
                  <c:v>3103.3333907333881</c:v>
                </c:pt>
                <c:pt idx="64">
                  <c:v>3010.6085415457851</c:v>
                </c:pt>
                <c:pt idx="65">
                  <c:v>2921.3596386448266</c:v>
                </c:pt>
                <c:pt idx="66">
                  <c:v>2837.3246551738252</c:v>
                </c:pt>
                <c:pt idx="67">
                  <c:v>2757.008081038623</c:v>
                </c:pt>
                <c:pt idx="68">
                  <c:v>2682.2691209071118</c:v>
                </c:pt>
                <c:pt idx="69">
                  <c:v>2611.2485701113997</c:v>
                </c:pt>
                <c:pt idx="70">
                  <c:v>2545.8056333193799</c:v>
                </c:pt>
                <c:pt idx="71">
                  <c:v>2483.955363989196</c:v>
                </c:pt>
                <c:pt idx="72">
                  <c:v>2427.4940958517627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4800"/>
        <c:axId val="93806592"/>
      </c:lineChart>
      <c:catAx>
        <c:axId val="93804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3806592"/>
        <c:crosses val="autoZero"/>
        <c:auto val="1"/>
        <c:lblAlgn val="ctr"/>
        <c:lblOffset val="100"/>
        <c:noMultiLvlLbl val="0"/>
      </c:catAx>
      <c:valAx>
        <c:axId val="9380659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380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</xdr:colOff>
      <xdr:row>12</xdr:row>
      <xdr:rowOff>11430</xdr:rowOff>
    </xdr:from>
    <xdr:to>
      <xdr:col>19</xdr:col>
      <xdr:colOff>320040</xdr:colOff>
      <xdr:row>27</xdr:row>
      <xdr:rowOff>11430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suresAndVolumes139Wel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s"/>
    </sheetNames>
    <sheetDataSet>
      <sheetData sheetId="0">
        <row r="40">
          <cell r="EL40">
            <v>102.84</v>
          </cell>
        </row>
        <row r="41">
          <cell r="EL41">
            <v>253.16637000000003</v>
          </cell>
        </row>
        <row r="42">
          <cell r="EL42">
            <v>346.17229500000008</v>
          </cell>
        </row>
        <row r="43">
          <cell r="EL43">
            <v>486.66459000000009</v>
          </cell>
        </row>
        <row r="44">
          <cell r="EL44">
            <v>569.83644000000004</v>
          </cell>
        </row>
        <row r="45">
          <cell r="EL45">
            <v>700.49465999999995</v>
          </cell>
        </row>
        <row r="46">
          <cell r="EL46">
            <v>773.83243499999992</v>
          </cell>
        </row>
        <row r="47">
          <cell r="EL47">
            <v>894.65657999999974</v>
          </cell>
        </row>
        <row r="48">
          <cell r="EL48">
            <v>958.1602799999996</v>
          </cell>
        </row>
        <row r="49">
          <cell r="EL49">
            <v>1069.1503499999994</v>
          </cell>
        </row>
        <row r="50">
          <cell r="EL50">
            <v>1122.8199749999997</v>
          </cell>
        </row>
        <row r="51">
          <cell r="EL51">
            <v>1223.9759699999997</v>
          </cell>
        </row>
        <row r="52">
          <cell r="EL52">
            <v>1267.81152</v>
          </cell>
        </row>
        <row r="53">
          <cell r="EL53">
            <v>1361.80597736</v>
          </cell>
        </row>
        <row r="54">
          <cell r="EL54">
            <v>1402.4887957600001</v>
          </cell>
        </row>
        <row r="55">
          <cell r="EL55">
            <v>1493.3305215200003</v>
          </cell>
        </row>
        <row r="56">
          <cell r="EL56">
            <v>1530.8606083200004</v>
          </cell>
        </row>
        <row r="57">
          <cell r="EL57">
            <v>1618.5496024800007</v>
          </cell>
        </row>
        <row r="58">
          <cell r="EL58">
            <v>1652.9269576800009</v>
          </cell>
        </row>
        <row r="59">
          <cell r="EL59">
            <v>1737.463220240001</v>
          </cell>
        </row>
        <row r="60">
          <cell r="EL60">
            <v>1768.6878438400011</v>
          </cell>
        </row>
        <row r="61">
          <cell r="EL61">
            <v>1850.0713748000014</v>
          </cell>
        </row>
        <row r="62">
          <cell r="EL62">
            <v>1775.3032668000012</v>
          </cell>
        </row>
        <row r="63">
          <cell r="EL63">
            <v>1703.2076961600014</v>
          </cell>
        </row>
        <row r="64">
          <cell r="EL64">
            <v>1635.1209315600011</v>
          </cell>
        </row>
        <row r="65">
          <cell r="EL65">
            <v>1570.309617874801</v>
          </cell>
        </row>
        <row r="66">
          <cell r="EL66">
            <v>1510.4114805618008</v>
          </cell>
        </row>
        <row r="67">
          <cell r="EL67">
            <v>1453.7887941636006</v>
          </cell>
        </row>
        <row r="68">
          <cell r="EL68">
            <v>1402.0792841376006</v>
          </cell>
        </row>
        <row r="69">
          <cell r="EL69">
            <v>1353.6452250264006</v>
          </cell>
        </row>
        <row r="70">
          <cell r="EL70">
            <v>1412.9643422874008</v>
          </cell>
        </row>
        <row r="71">
          <cell r="EL71">
            <v>1523.0452804632012</v>
          </cell>
        </row>
        <row r="72">
          <cell r="EL72">
            <v>1580.7189500112011</v>
          </cell>
        </row>
        <row r="73">
          <cell r="EL73">
            <v>1689.1544404740014</v>
          </cell>
        </row>
        <row r="74">
          <cell r="EL74">
            <v>1745.1826623090012</v>
          </cell>
        </row>
        <row r="75">
          <cell r="EL75">
            <v>1849.3001676988017</v>
          </cell>
        </row>
        <row r="76">
          <cell r="EL76">
            <v>1897.0015984208014</v>
          </cell>
        </row>
        <row r="77">
          <cell r="EL77">
            <v>1993.0347757467575</v>
          </cell>
        </row>
        <row r="78">
          <cell r="EL78">
            <v>2033.0155729786466</v>
          </cell>
        </row>
        <row r="79">
          <cell r="EL79">
            <v>2121.3281168144913</v>
          </cell>
        </row>
        <row r="80">
          <cell r="EL80">
            <v>2153.5882805562696</v>
          </cell>
        </row>
        <row r="81">
          <cell r="EL81">
            <v>2234.1801909020037</v>
          </cell>
        </row>
        <row r="82">
          <cell r="EL82">
            <v>2258.71972115367</v>
          </cell>
        </row>
        <row r="83">
          <cell r="EL83">
            <v>2334.2635353692931</v>
          </cell>
        </row>
        <row r="84">
          <cell r="EL84">
            <v>2357.7637755308483</v>
          </cell>
        </row>
        <row r="85">
          <cell r="EL85">
            <v>2432.2682996563603</v>
          </cell>
        </row>
        <row r="86">
          <cell r="EL86">
            <v>2454.7292497278045</v>
          </cell>
        </row>
        <row r="87">
          <cell r="EL87">
            <v>2527.5915702084058</v>
          </cell>
        </row>
        <row r="88">
          <cell r="EL88">
            <v>2547.5059463027387</v>
          </cell>
        </row>
        <row r="89">
          <cell r="EL89">
            <v>2617.9474346801908</v>
          </cell>
        </row>
        <row r="90">
          <cell r="EL90">
            <v>2635.6295914823158</v>
          </cell>
        </row>
        <row r="91">
          <cell r="EL91">
            <v>2703.83886056756</v>
          </cell>
        </row>
        <row r="92">
          <cell r="EL92">
            <v>2719.2887980774763</v>
          </cell>
        </row>
        <row r="93">
          <cell r="EL93">
            <v>2785.2658478705125</v>
          </cell>
        </row>
        <row r="94">
          <cell r="EL94">
            <v>2798.4835660882213</v>
          </cell>
        </row>
        <row r="95">
          <cell r="EL95">
            <v>2862.8313101438489</v>
          </cell>
        </row>
        <row r="96">
          <cell r="EL96">
            <v>2875.3240929563494</v>
          </cell>
        </row>
        <row r="97">
          <cell r="EL97">
            <v>2938.9469016067692</v>
          </cell>
        </row>
        <row r="98">
          <cell r="EL98">
            <v>2950.7147490140615</v>
          </cell>
        </row>
        <row r="99">
          <cell r="EL99">
            <v>3013.3701592101183</v>
          </cell>
        </row>
        <row r="100">
          <cell r="EL100">
            <v>3023.8069135893134</v>
          </cell>
        </row>
        <row r="101">
          <cell r="EL101">
            <v>3085.2059842551521</v>
          </cell>
        </row>
        <row r="102">
          <cell r="EL102">
            <v>3094.498529350948</v>
          </cell>
        </row>
        <row r="103">
          <cell r="EL103">
            <v>3103.3333907333881</v>
          </cell>
        </row>
        <row r="104">
          <cell r="EL104">
            <v>3010.6085415457851</v>
          </cell>
        </row>
        <row r="105">
          <cell r="EL105">
            <v>2921.3596386448266</v>
          </cell>
        </row>
        <row r="106">
          <cell r="EL106">
            <v>2837.3246551738252</v>
          </cell>
        </row>
        <row r="107">
          <cell r="EL107">
            <v>2757.008081038623</v>
          </cell>
        </row>
        <row r="108">
          <cell r="EL108">
            <v>2682.2691209071118</v>
          </cell>
        </row>
        <row r="109">
          <cell r="EL109">
            <v>2611.2485701113997</v>
          </cell>
        </row>
        <row r="110">
          <cell r="EL110">
            <v>2545.8056333193799</v>
          </cell>
        </row>
        <row r="111">
          <cell r="EL111">
            <v>2483.955363989196</v>
          </cell>
        </row>
        <row r="112">
          <cell r="EL112">
            <v>2427.4940958517627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sha.gov/Publications/OSHA3843.pdf" TargetMode="External"/><Relationship Id="rId3" Type="http://schemas.openxmlformats.org/officeDocument/2006/relationships/hyperlink" Target="http://www.engineeringtoolbox.com/ansi-steel-pipes-d_305.html" TargetMode="External"/><Relationship Id="rId7" Type="http://schemas.openxmlformats.org/officeDocument/2006/relationships/hyperlink" Target="http://www.lenntech.com/calculators/ppm/converter-parts-per-million.htm" TargetMode="External"/><Relationship Id="rId2" Type="http://schemas.openxmlformats.org/officeDocument/2006/relationships/hyperlink" Target="http://www.colorado.edu/business/sites/default/files/attached-files/colorado_oil_and_gas_update_-_prices_082015.pdf" TargetMode="External"/><Relationship Id="rId1" Type="http://schemas.openxmlformats.org/officeDocument/2006/relationships/hyperlink" Target="https://www.eia.gov/petroleum/drilling/pdf/dpr-full.pdf" TargetMode="External"/><Relationship Id="rId6" Type="http://schemas.openxmlformats.org/officeDocument/2006/relationships/hyperlink" Target="https://www.garfield-county.com/air-quality/documents/CSU-GarCo-Report-Final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cogcc.state.co.us/data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ogcc.state.co.us/documents/library/AreaReports/DenverBasin/GWA/Greater_Wattenberg_Baseline_Study_Report_062007.pdf" TargetMode="External"/><Relationship Id="rId9" Type="http://schemas.openxmlformats.org/officeDocument/2006/relationships/hyperlink" Target="http://pstrust.org/docs/C-FerCirc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191"/>
  <sheetViews>
    <sheetView tabSelected="1" topLeftCell="EG53" zoomScaleNormal="100" workbookViewId="0">
      <selection activeCell="EQ69" sqref="EQ69"/>
    </sheetView>
  </sheetViews>
  <sheetFormatPr defaultRowHeight="14.4" x14ac:dyDescent="0.3"/>
  <cols>
    <col min="3" max="3" width="10" bestFit="1" customWidth="1"/>
    <col min="6" max="7" width="12" bestFit="1" customWidth="1"/>
    <col min="45" max="45" width="9.44140625" customWidth="1"/>
    <col min="46" max="46" width="9.6640625" customWidth="1"/>
    <col min="147" max="147" width="9.21875" customWidth="1"/>
    <col min="152" max="152" width="10.6640625" customWidth="1"/>
    <col min="154" max="154" width="9.44140625" customWidth="1"/>
    <col min="155" max="155" width="12" customWidth="1"/>
    <col min="157" max="157" width="10.6640625" customWidth="1"/>
  </cols>
  <sheetData>
    <row r="1" spans="1:181" x14ac:dyDescent="0.3">
      <c r="A1" s="13" t="s">
        <v>81</v>
      </c>
      <c r="G1" t="s">
        <v>104</v>
      </c>
      <c r="M1" t="s">
        <v>221</v>
      </c>
      <c r="AE1" s="3" t="s">
        <v>105</v>
      </c>
      <c r="DN1" s="6" t="s">
        <v>80</v>
      </c>
      <c r="DY1" s="6" t="s">
        <v>59</v>
      </c>
      <c r="EM1" s="6" t="s">
        <v>157</v>
      </c>
      <c r="EX1" s="6" t="s">
        <v>61</v>
      </c>
    </row>
    <row r="2" spans="1:181" x14ac:dyDescent="0.3">
      <c r="A2" s="1" t="s">
        <v>2</v>
      </c>
      <c r="G2" t="s">
        <v>77</v>
      </c>
      <c r="M2" s="1" t="s">
        <v>106</v>
      </c>
      <c r="AE2" s="12" t="s">
        <v>107</v>
      </c>
      <c r="AF2" s="4">
        <v>14.7</v>
      </c>
      <c r="AG2" t="s">
        <v>108</v>
      </c>
      <c r="DN2" s="3" t="s">
        <v>195</v>
      </c>
      <c r="DY2" t="s">
        <v>192</v>
      </c>
      <c r="EM2" t="s">
        <v>228</v>
      </c>
      <c r="EX2" s="6" t="s">
        <v>60</v>
      </c>
      <c r="FI2" t="s">
        <v>52</v>
      </c>
      <c r="FJ2" t="s">
        <v>203</v>
      </c>
      <c r="FK2" t="s">
        <v>204</v>
      </c>
      <c r="FL2" t="s">
        <v>222</v>
      </c>
      <c r="FM2" t="s">
        <v>205</v>
      </c>
      <c r="FN2" t="s">
        <v>206</v>
      </c>
      <c r="FO2" t="s">
        <v>207</v>
      </c>
      <c r="FP2" t="s">
        <v>208</v>
      </c>
      <c r="FQ2" t="s">
        <v>53</v>
      </c>
      <c r="FR2" t="s">
        <v>64</v>
      </c>
      <c r="FS2" t="s">
        <v>58</v>
      </c>
    </row>
    <row r="3" spans="1:181" x14ac:dyDescent="0.3">
      <c r="A3" s="1" t="s">
        <v>109</v>
      </c>
      <c r="M3" s="1" t="s">
        <v>110</v>
      </c>
      <c r="AE3" t="s">
        <v>111</v>
      </c>
      <c r="AF3" s="4">
        <v>11.96</v>
      </c>
      <c r="AG3" t="s">
        <v>112</v>
      </c>
      <c r="DY3" t="s">
        <v>175</v>
      </c>
      <c r="DZ3" t="s">
        <v>173</v>
      </c>
      <c r="EA3" t="s">
        <v>172</v>
      </c>
      <c r="EH3" s="3" t="s">
        <v>188</v>
      </c>
      <c r="EM3" s="3" t="s">
        <v>167</v>
      </c>
      <c r="EX3" t="s">
        <v>15</v>
      </c>
      <c r="EY3" t="s">
        <v>43</v>
      </c>
      <c r="EZ3" t="s">
        <v>17</v>
      </c>
      <c r="FA3" t="s">
        <v>18</v>
      </c>
      <c r="FB3" t="s">
        <v>19</v>
      </c>
      <c r="FC3" t="s">
        <v>20</v>
      </c>
      <c r="FD3" t="s">
        <v>21</v>
      </c>
      <c r="FE3" t="s">
        <v>22</v>
      </c>
      <c r="FF3" t="s">
        <v>83</v>
      </c>
      <c r="FG3" t="s">
        <v>23</v>
      </c>
      <c r="FH3" t="s">
        <v>24</v>
      </c>
      <c r="FI3" t="s">
        <v>25</v>
      </c>
      <c r="FJ3" t="s">
        <v>26</v>
      </c>
      <c r="FK3" t="s">
        <v>27</v>
      </c>
      <c r="FL3" t="s">
        <v>28</v>
      </c>
      <c r="FM3" t="s">
        <v>29</v>
      </c>
      <c r="FN3" t="s">
        <v>30</v>
      </c>
      <c r="FO3" t="s">
        <v>31</v>
      </c>
      <c r="FP3" t="s">
        <v>32</v>
      </c>
      <c r="FQ3" t="s">
        <v>33</v>
      </c>
      <c r="FR3" t="s">
        <v>40</v>
      </c>
      <c r="FS3" t="s">
        <v>39</v>
      </c>
      <c r="FT3" t="s">
        <v>38</v>
      </c>
      <c r="FU3" t="s">
        <v>37</v>
      </c>
      <c r="FV3" t="s">
        <v>36</v>
      </c>
      <c r="FW3" t="s">
        <v>34</v>
      </c>
      <c r="FX3" t="s">
        <v>16</v>
      </c>
      <c r="FY3" t="s">
        <v>35</v>
      </c>
    </row>
    <row r="4" spans="1:181" x14ac:dyDescent="0.3">
      <c r="A4" s="1" t="s">
        <v>113</v>
      </c>
      <c r="M4" t="s">
        <v>114</v>
      </c>
      <c r="AE4" t="s">
        <v>115</v>
      </c>
      <c r="AG4" s="10">
        <f>$EL$51-$B$9</f>
        <v>1172.5559699999997</v>
      </c>
      <c r="AH4" t="s">
        <v>116</v>
      </c>
      <c r="AI4" s="6" t="s">
        <v>117</v>
      </c>
      <c r="DN4" t="s">
        <v>196</v>
      </c>
      <c r="DY4" t="s">
        <v>58</v>
      </c>
      <c r="DZ4">
        <v>5000</v>
      </c>
      <c r="EA4" t="s">
        <v>57</v>
      </c>
      <c r="EH4" t="s">
        <v>175</v>
      </c>
      <c r="EI4" t="s">
        <v>173</v>
      </c>
      <c r="EM4" t="s">
        <v>175</v>
      </c>
      <c r="EN4" t="s">
        <v>168</v>
      </c>
      <c r="EO4" t="s">
        <v>224</v>
      </c>
      <c r="EP4" t="s">
        <v>63</v>
      </c>
      <c r="EQ4" t="s">
        <v>229</v>
      </c>
      <c r="EX4" t="s">
        <v>41</v>
      </c>
      <c r="EY4" t="s">
        <v>42</v>
      </c>
      <c r="EZ4" t="s">
        <v>14</v>
      </c>
      <c r="FA4" s="8">
        <v>39059</v>
      </c>
      <c r="FB4">
        <v>7.7000000000000002E-3</v>
      </c>
      <c r="FC4">
        <v>4.0000000000000001E-3</v>
      </c>
      <c r="FD4">
        <v>0</v>
      </c>
      <c r="FE4">
        <v>0</v>
      </c>
      <c r="FF4">
        <v>2.39</v>
      </c>
      <c r="FG4">
        <v>0.35</v>
      </c>
      <c r="FH4">
        <v>0</v>
      </c>
      <c r="FI4">
        <v>79.489999999999995</v>
      </c>
      <c r="FJ4">
        <v>11.73</v>
      </c>
      <c r="FK4">
        <v>0</v>
      </c>
      <c r="FL4">
        <v>4.13</v>
      </c>
      <c r="FM4">
        <v>0.49</v>
      </c>
      <c r="FN4">
        <v>1.01</v>
      </c>
      <c r="FO4">
        <v>0.17</v>
      </c>
      <c r="FP4">
        <v>0.16</v>
      </c>
      <c r="FQ4">
        <v>0.06</v>
      </c>
      <c r="FR4">
        <v>3.02</v>
      </c>
      <c r="FS4">
        <v>-47.24</v>
      </c>
      <c r="FT4">
        <v>-233.6</v>
      </c>
      <c r="FU4">
        <v>-30.9</v>
      </c>
      <c r="FV4">
        <v>-27.59</v>
      </c>
      <c r="FW4">
        <v>0.70499999999999996</v>
      </c>
      <c r="FX4">
        <v>1185</v>
      </c>
      <c r="FY4">
        <v>0.82</v>
      </c>
    </row>
    <row r="5" spans="1:181" x14ac:dyDescent="0.3">
      <c r="B5" s="1">
        <v>4.2850000000000001</v>
      </c>
      <c r="C5" t="s">
        <v>87</v>
      </c>
      <c r="J5" s="4"/>
      <c r="M5" s="4" t="s">
        <v>118</v>
      </c>
      <c r="AE5" t="s">
        <v>93</v>
      </c>
      <c r="AG5" s="10">
        <f>$EL$61</f>
        <v>1850.0713748000014</v>
      </c>
      <c r="AH5" t="s">
        <v>116</v>
      </c>
      <c r="AI5" t="s">
        <v>99</v>
      </c>
      <c r="AK5" t="s">
        <v>119</v>
      </c>
      <c r="DN5" t="s">
        <v>197</v>
      </c>
      <c r="DY5" t="s">
        <v>158</v>
      </c>
      <c r="DZ5">
        <v>3000</v>
      </c>
      <c r="EA5" t="s">
        <v>57</v>
      </c>
      <c r="EH5" t="s">
        <v>58</v>
      </c>
      <c r="EI5">
        <v>5000</v>
      </c>
      <c r="EM5" t="s">
        <v>58</v>
      </c>
      <c r="EN5">
        <v>54</v>
      </c>
      <c r="EO5">
        <f t="shared" ref="EO5:EO14" si="0">EN5/$EN$15</f>
        <v>0.86664847774799791</v>
      </c>
      <c r="EP5">
        <v>16.04</v>
      </c>
      <c r="EQ5">
        <f>$EY$16/EP5</f>
        <v>1.4159027431421447</v>
      </c>
      <c r="EX5" t="s">
        <v>47</v>
      </c>
      <c r="EY5" t="s">
        <v>48</v>
      </c>
      <c r="EZ5" t="s">
        <v>54</v>
      </c>
      <c r="FA5" s="8">
        <v>39030</v>
      </c>
      <c r="FB5">
        <v>7.1999999999999998E-3</v>
      </c>
      <c r="FC5">
        <v>0</v>
      </c>
      <c r="FD5">
        <v>0</v>
      </c>
      <c r="FE5">
        <v>0</v>
      </c>
      <c r="FF5">
        <v>2.06</v>
      </c>
      <c r="FG5">
        <v>0.4</v>
      </c>
      <c r="FH5">
        <v>0</v>
      </c>
      <c r="FI5">
        <v>79.790000000000006</v>
      </c>
      <c r="FJ5">
        <v>12.93</v>
      </c>
      <c r="FK5">
        <v>0</v>
      </c>
      <c r="FL5">
        <v>3.23</v>
      </c>
      <c r="FM5">
        <v>0.38</v>
      </c>
      <c r="FN5">
        <v>0.43</v>
      </c>
      <c r="FO5">
        <v>0.27</v>
      </c>
      <c r="FP5">
        <v>0.28999999999999998</v>
      </c>
      <c r="FQ5">
        <v>0.23</v>
      </c>
      <c r="FR5">
        <v>2.63</v>
      </c>
      <c r="FS5">
        <v>-47.11</v>
      </c>
      <c r="FT5">
        <v>-236.9</v>
      </c>
      <c r="FU5">
        <v>-31.5</v>
      </c>
      <c r="FV5">
        <v>-26.46</v>
      </c>
      <c r="FW5">
        <v>0.69699999999999995</v>
      </c>
      <c r="FX5">
        <v>1181</v>
      </c>
      <c r="FY5">
        <v>0.82</v>
      </c>
    </row>
    <row r="6" spans="1:181" x14ac:dyDescent="0.3">
      <c r="A6" s="17" t="s">
        <v>120</v>
      </c>
      <c r="B6">
        <v>30</v>
      </c>
      <c r="C6" t="s">
        <v>73</v>
      </c>
      <c r="M6" t="s">
        <v>121</v>
      </c>
      <c r="AE6" t="s">
        <v>122</v>
      </c>
      <c r="AG6" s="10">
        <f>$CI$152</f>
        <v>2375.0458204740025</v>
      </c>
      <c r="AH6" t="s">
        <v>116</v>
      </c>
      <c r="AI6" t="s">
        <v>97</v>
      </c>
      <c r="AJ6">
        <v>12</v>
      </c>
      <c r="AK6">
        <v>14</v>
      </c>
      <c r="AL6">
        <v>16</v>
      </c>
      <c r="AM6">
        <v>18</v>
      </c>
      <c r="AN6">
        <v>20</v>
      </c>
      <c r="AO6">
        <v>24</v>
      </c>
      <c r="AQ6">
        <v>12</v>
      </c>
      <c r="AR6">
        <v>14</v>
      </c>
      <c r="AS6">
        <v>16</v>
      </c>
      <c r="AT6">
        <v>18</v>
      </c>
      <c r="AU6">
        <v>20</v>
      </c>
      <c r="AV6">
        <v>24</v>
      </c>
      <c r="DN6" t="s">
        <v>199</v>
      </c>
      <c r="DP6" t="s">
        <v>223</v>
      </c>
      <c r="DQ6">
        <f>DO7*1000</f>
        <v>104.31914999999999</v>
      </c>
      <c r="DY6" t="s">
        <v>159</v>
      </c>
      <c r="DZ6">
        <v>1000</v>
      </c>
      <c r="EA6" t="s">
        <v>56</v>
      </c>
      <c r="EH6" t="s">
        <v>158</v>
      </c>
      <c r="EI6">
        <v>3000</v>
      </c>
      <c r="EM6" t="s">
        <v>158</v>
      </c>
      <c r="EN6">
        <v>3.9</v>
      </c>
      <c r="EO6">
        <f t="shared" si="0"/>
        <v>6.2591278948466514E-2</v>
      </c>
      <c r="EP6">
        <v>30.07</v>
      </c>
      <c r="EQ6">
        <f t="shared" ref="EQ6:EQ14" si="1">$EY$16/EP6</f>
        <v>0.75527369471233785</v>
      </c>
      <c r="EX6" t="s">
        <v>44</v>
      </c>
      <c r="EY6" t="s">
        <v>45</v>
      </c>
      <c r="EZ6" t="s">
        <v>46</v>
      </c>
      <c r="FA6" s="8">
        <v>39021</v>
      </c>
      <c r="FB6">
        <v>1.0999999999999999E-2</v>
      </c>
      <c r="FC6">
        <v>1.06E-2</v>
      </c>
      <c r="FD6">
        <v>0</v>
      </c>
      <c r="FE6">
        <v>0</v>
      </c>
      <c r="FF6">
        <v>3.78</v>
      </c>
      <c r="FG6">
        <v>0.38</v>
      </c>
      <c r="FH6">
        <v>0</v>
      </c>
      <c r="FI6">
        <v>84.53</v>
      </c>
      <c r="FJ6">
        <v>8.3699999999999992</v>
      </c>
      <c r="FK6">
        <v>0</v>
      </c>
      <c r="FL6">
        <v>1.76</v>
      </c>
      <c r="FM6">
        <v>0.28999999999999998</v>
      </c>
      <c r="FN6">
        <v>0.32</v>
      </c>
      <c r="FO6">
        <v>0.11</v>
      </c>
      <c r="FP6">
        <v>0.09</v>
      </c>
      <c r="FQ6">
        <v>0.35</v>
      </c>
      <c r="FR6">
        <v>2.71</v>
      </c>
      <c r="FS6">
        <v>-45.88</v>
      </c>
      <c r="FT6">
        <v>-210.5</v>
      </c>
      <c r="FU6">
        <v>-28.14</v>
      </c>
      <c r="FV6">
        <v>-24.42</v>
      </c>
      <c r="FW6">
        <v>0.67100000000000004</v>
      </c>
      <c r="FX6">
        <v>1095</v>
      </c>
      <c r="FY6">
        <v>0.88</v>
      </c>
    </row>
    <row r="7" spans="1:181" x14ac:dyDescent="0.3">
      <c r="A7" s="1" t="s">
        <v>123</v>
      </c>
      <c r="B7">
        <f>B5*B6</f>
        <v>128.55000000000001</v>
      </c>
      <c r="C7" t="s">
        <v>71</v>
      </c>
      <c r="M7" t="s">
        <v>210</v>
      </c>
      <c r="AE7" t="s">
        <v>124</v>
      </c>
      <c r="AG7" s="10">
        <f>$CI$135</f>
        <v>1530.8606083200004</v>
      </c>
      <c r="AH7" t="s">
        <v>116</v>
      </c>
      <c r="AI7" t="s">
        <v>98</v>
      </c>
      <c r="AJ7">
        <v>11.94</v>
      </c>
      <c r="AK7">
        <v>13.13</v>
      </c>
      <c r="AL7">
        <v>15</v>
      </c>
      <c r="AM7">
        <v>16.88</v>
      </c>
      <c r="AN7">
        <v>18.809999999999999</v>
      </c>
      <c r="AO7">
        <v>22.63</v>
      </c>
      <c r="AQ7">
        <v>11.94</v>
      </c>
      <c r="AR7">
        <v>13.13</v>
      </c>
      <c r="AS7">
        <v>15</v>
      </c>
      <c r="AT7">
        <v>16.88</v>
      </c>
      <c r="AU7">
        <v>18.809999999999999</v>
      </c>
      <c r="AV7">
        <v>22.63</v>
      </c>
      <c r="DN7" t="s">
        <v>193</v>
      </c>
      <c r="DO7" s="3">
        <v>0.10431915</v>
      </c>
      <c r="DP7">
        <v>22.711079999999999</v>
      </c>
      <c r="DQ7" t="s">
        <v>76</v>
      </c>
      <c r="DY7" t="s">
        <v>213</v>
      </c>
      <c r="DZ7">
        <v>800</v>
      </c>
      <c r="EA7" t="s">
        <v>55</v>
      </c>
      <c r="EH7" t="s">
        <v>159</v>
      </c>
      <c r="EI7">
        <v>1000</v>
      </c>
      <c r="EM7" t="s">
        <v>159</v>
      </c>
      <c r="EN7">
        <v>1.5</v>
      </c>
      <c r="EO7">
        <f t="shared" si="0"/>
        <v>2.4073568826333276E-2</v>
      </c>
      <c r="EP7">
        <v>44.1</v>
      </c>
      <c r="EQ7">
        <f t="shared" si="1"/>
        <v>0.51499047619047611</v>
      </c>
      <c r="EX7" t="s">
        <v>49</v>
      </c>
      <c r="EY7" t="s">
        <v>51</v>
      </c>
      <c r="EZ7" t="s">
        <v>50</v>
      </c>
      <c r="FA7" s="8">
        <v>39021</v>
      </c>
      <c r="FB7">
        <v>1.18E-2</v>
      </c>
      <c r="FC7">
        <v>5.8999999999999999E-3</v>
      </c>
      <c r="FD7">
        <v>0</v>
      </c>
      <c r="FE7">
        <v>0</v>
      </c>
      <c r="FF7">
        <v>3.67</v>
      </c>
      <c r="FG7">
        <v>0.37</v>
      </c>
      <c r="FH7">
        <v>0</v>
      </c>
      <c r="FI7">
        <v>84.84</v>
      </c>
      <c r="FJ7">
        <v>8.52</v>
      </c>
      <c r="FK7">
        <v>0</v>
      </c>
      <c r="FL7">
        <v>1.72</v>
      </c>
      <c r="FM7">
        <v>0.27</v>
      </c>
      <c r="FN7">
        <v>0.26</v>
      </c>
      <c r="FO7">
        <v>0.09</v>
      </c>
      <c r="FP7">
        <v>0.05</v>
      </c>
      <c r="FQ7">
        <v>0.18</v>
      </c>
      <c r="FR7">
        <v>2.75</v>
      </c>
      <c r="FS7">
        <v>-45.93</v>
      </c>
      <c r="FT7">
        <v>-209.3</v>
      </c>
      <c r="FU7">
        <v>-28.17</v>
      </c>
      <c r="FV7">
        <v>-24.15</v>
      </c>
      <c r="FW7">
        <v>0.66400000000000003</v>
      </c>
      <c r="FX7">
        <v>1088</v>
      </c>
      <c r="FY7">
        <v>0.88</v>
      </c>
    </row>
    <row r="8" spans="1:181" x14ac:dyDescent="0.3">
      <c r="A8" s="1" t="s">
        <v>125</v>
      </c>
      <c r="B8">
        <v>2.5</v>
      </c>
      <c r="C8" t="s">
        <v>72</v>
      </c>
      <c r="D8" s="1" t="s">
        <v>79</v>
      </c>
      <c r="E8" s="3"/>
      <c r="M8" t="s">
        <v>211</v>
      </c>
      <c r="N8" s="6"/>
      <c r="AE8" t="s">
        <v>92</v>
      </c>
      <c r="AG8" s="18">
        <f>EL99</f>
        <v>3013.3701592101183</v>
      </c>
      <c r="AH8" t="s">
        <v>116</v>
      </c>
      <c r="AI8" t="s">
        <v>100</v>
      </c>
      <c r="AJ8">
        <f>3.14159*($AJ$7/2)^2/144</f>
        <v>0.77756315993749991</v>
      </c>
      <c r="AK8">
        <f>3.14159*($AK$7/2)^2/144</f>
        <v>0.94027843241493059</v>
      </c>
      <c r="AL8">
        <f>3.14159*($AL$7/2)^2/144</f>
        <v>1.22718359375</v>
      </c>
      <c r="AM8">
        <f>3.14159*($AM$7/2)^2/144</f>
        <v>1.5540747598888887</v>
      </c>
      <c r="AN8">
        <f>3.14159*($AN$7/2)^2/144</f>
        <v>1.9297658361093744</v>
      </c>
      <c r="AO8">
        <f>3.14159*($AO$7/2)^2/144</f>
        <v>2.7931620344982639</v>
      </c>
      <c r="DO8">
        <f>DP7/DP8</f>
        <v>1.4156856242745814</v>
      </c>
      <c r="DP8">
        <v>16.042459999999998</v>
      </c>
      <c r="DQ8" t="s">
        <v>182</v>
      </c>
      <c r="DY8" t="s">
        <v>214</v>
      </c>
      <c r="DZ8">
        <v>800</v>
      </c>
      <c r="EA8" t="s">
        <v>55</v>
      </c>
      <c r="EH8" t="s">
        <v>160</v>
      </c>
      <c r="EI8">
        <v>1000</v>
      </c>
      <c r="EM8" t="s">
        <v>160</v>
      </c>
      <c r="EN8">
        <v>0.39</v>
      </c>
      <c r="EO8">
        <f t="shared" si="0"/>
        <v>6.2591278948466523E-3</v>
      </c>
      <c r="EP8">
        <v>72.150000000000006</v>
      </c>
      <c r="EQ8">
        <f t="shared" si="1"/>
        <v>0.31477588357588354</v>
      </c>
      <c r="EZ8" s="7"/>
      <c r="FA8" t="s">
        <v>84</v>
      </c>
      <c r="FB8">
        <f>AVERAGE(FB4:FB7)</f>
        <v>9.4249999999999994E-3</v>
      </c>
      <c r="FC8">
        <f t="shared" ref="FC8:FY8" si="2">AVERAGE(FC4:FC7)</f>
        <v>5.1250000000000002E-3</v>
      </c>
      <c r="FD8">
        <f t="shared" si="2"/>
        <v>0</v>
      </c>
      <c r="FE8">
        <f t="shared" si="2"/>
        <v>0</v>
      </c>
      <c r="FF8">
        <f t="shared" si="2"/>
        <v>2.9750000000000001</v>
      </c>
      <c r="FG8">
        <f t="shared" si="2"/>
        <v>0.375</v>
      </c>
      <c r="FH8">
        <f t="shared" si="2"/>
        <v>0</v>
      </c>
      <c r="FI8" s="3">
        <f t="shared" si="2"/>
        <v>82.162499999999994</v>
      </c>
      <c r="FJ8" s="3">
        <f t="shared" si="2"/>
        <v>10.387499999999999</v>
      </c>
      <c r="FK8">
        <f t="shared" si="2"/>
        <v>0</v>
      </c>
      <c r="FL8" s="3">
        <f t="shared" si="2"/>
        <v>2.71</v>
      </c>
      <c r="FM8">
        <f t="shared" si="2"/>
        <v>0.35749999999999998</v>
      </c>
      <c r="FN8">
        <f t="shared" si="2"/>
        <v>0.505</v>
      </c>
      <c r="FO8">
        <f t="shared" si="2"/>
        <v>0.16</v>
      </c>
      <c r="FP8">
        <f t="shared" si="2"/>
        <v>0.14749999999999999</v>
      </c>
      <c r="FQ8">
        <f t="shared" si="2"/>
        <v>0.20500000000000002</v>
      </c>
      <c r="FR8">
        <f t="shared" si="2"/>
        <v>2.7774999999999999</v>
      </c>
      <c r="FS8">
        <f t="shared" si="2"/>
        <v>-46.54</v>
      </c>
      <c r="FT8">
        <f t="shared" si="2"/>
        <v>-222.57499999999999</v>
      </c>
      <c r="FU8">
        <f t="shared" si="2"/>
        <v>-29.677499999999998</v>
      </c>
      <c r="FV8">
        <f t="shared" si="2"/>
        <v>-25.655000000000001</v>
      </c>
      <c r="FW8">
        <f t="shared" si="2"/>
        <v>0.68425000000000002</v>
      </c>
      <c r="FX8">
        <f t="shared" si="2"/>
        <v>1137.25</v>
      </c>
      <c r="FY8">
        <f t="shared" si="2"/>
        <v>0.85</v>
      </c>
    </row>
    <row r="9" spans="1:181" x14ac:dyDescent="0.3">
      <c r="A9" s="1" t="s">
        <v>123</v>
      </c>
      <c r="B9" s="3">
        <f>B7/B8</f>
        <v>51.42</v>
      </c>
      <c r="C9" t="s">
        <v>71</v>
      </c>
      <c r="E9" t="s">
        <v>126</v>
      </c>
      <c r="M9" t="s">
        <v>212</v>
      </c>
      <c r="AF9" t="s">
        <v>94</v>
      </c>
      <c r="AG9" t="s">
        <v>95</v>
      </c>
      <c r="AH9" t="s">
        <v>96</v>
      </c>
      <c r="AI9" t="s">
        <v>101</v>
      </c>
      <c r="AJ9" t="s">
        <v>102</v>
      </c>
      <c r="AQ9" t="s">
        <v>103</v>
      </c>
      <c r="DN9" t="s">
        <v>194</v>
      </c>
      <c r="DO9">
        <f>DO7*DO8</f>
        <v>0.14768312099154371</v>
      </c>
      <c r="DP9" t="s">
        <v>198</v>
      </c>
      <c r="DQ9">
        <f>DO9*1000</f>
        <v>147.68312099154372</v>
      </c>
      <c r="DY9" t="s">
        <v>160</v>
      </c>
      <c r="DZ9">
        <v>1000</v>
      </c>
      <c r="EA9" t="s">
        <v>56</v>
      </c>
      <c r="EH9" t="s">
        <v>161</v>
      </c>
      <c r="EI9">
        <v>1000</v>
      </c>
      <c r="EM9" t="s">
        <v>161</v>
      </c>
      <c r="EN9">
        <v>0.31</v>
      </c>
      <c r="EO9">
        <f t="shared" si="0"/>
        <v>4.9752042241088769E-3</v>
      </c>
      <c r="EP9">
        <v>72.150000000000006</v>
      </c>
      <c r="EQ9">
        <f t="shared" si="1"/>
        <v>0.31477588357588354</v>
      </c>
      <c r="EX9" t="s">
        <v>62</v>
      </c>
      <c r="EY9">
        <v>100</v>
      </c>
      <c r="FA9" t="s">
        <v>63</v>
      </c>
      <c r="FB9">
        <v>4</v>
      </c>
      <c r="FC9">
        <v>1</v>
      </c>
      <c r="FD9">
        <v>39.948</v>
      </c>
      <c r="FE9">
        <v>15.9994</v>
      </c>
      <c r="FF9">
        <v>44.01</v>
      </c>
      <c r="FG9">
        <v>28.013999999999999</v>
      </c>
      <c r="FH9">
        <v>28.01</v>
      </c>
      <c r="FI9">
        <v>16.042459999999998</v>
      </c>
      <c r="FJ9">
        <v>30.069040000000001</v>
      </c>
      <c r="FK9">
        <v>28.053159999999998</v>
      </c>
      <c r="FL9" s="22">
        <v>42.079740000000001</v>
      </c>
      <c r="FM9">
        <v>58.122199999999999</v>
      </c>
      <c r="FN9">
        <v>58.122199999999999</v>
      </c>
      <c r="FO9">
        <v>72.148780000000002</v>
      </c>
      <c r="FP9">
        <v>72.148780000000002</v>
      </c>
      <c r="FQ9">
        <v>86.177999999999997</v>
      </c>
    </row>
    <row r="10" spans="1:181" x14ac:dyDescent="0.3">
      <c r="L10" s="3"/>
      <c r="M10" s="1" t="s">
        <v>186</v>
      </c>
      <c r="N10" s="3"/>
      <c r="AE10" t="str">
        <f>AE8</f>
        <v>139 wells</v>
      </c>
      <c r="AF10">
        <v>1480</v>
      </c>
      <c r="AG10">
        <f>$AG$8/30</f>
        <v>100.44567197367061</v>
      </c>
      <c r="AH10">
        <f t="shared" ref="AH10:AH17" si="3">AG10*$AF$2/(AF10+$AF$3)</f>
        <v>0.98967222848666037</v>
      </c>
      <c r="AI10">
        <f>AH10/24*1000000</f>
        <v>41236.342853610848</v>
      </c>
      <c r="AJ10">
        <f>AI10/$AJ$8</f>
        <v>53032.788817985413</v>
      </c>
      <c r="AK10">
        <f>AI10/$AK$8</f>
        <v>43855.459651140736</v>
      </c>
      <c r="AL10">
        <f t="shared" ref="AL10:AL17" si="4">AI10/$AL$8</f>
        <v>33602.42351969664</v>
      </c>
      <c r="AM10">
        <f t="shared" ref="AM10:AM17" si="5">AI10/$AM$8</f>
        <v>26534.33664707296</v>
      </c>
      <c r="AN10">
        <f t="shared" ref="AN10:AN17" si="6">AI10/$AN$8</f>
        <v>21368.573368853897</v>
      </c>
      <c r="AO10">
        <f t="shared" ref="AO10:AO17" si="7">AI10/$AO$8</f>
        <v>14763.319257637746</v>
      </c>
      <c r="AQ10">
        <f t="shared" ref="AQ10:AV17" si="8">AJ10/5280</f>
        <v>10.044088791285116</v>
      </c>
      <c r="AR10">
        <f t="shared" si="8"/>
        <v>8.3059582672615022</v>
      </c>
      <c r="AS10">
        <f>AL10/5280</f>
        <v>6.364095363578909</v>
      </c>
      <c r="AT10">
        <f>AM10/5280</f>
        <v>5.0254425467941211</v>
      </c>
      <c r="AU10">
        <f>AN10/5280</f>
        <v>4.0470782895556621</v>
      </c>
      <c r="AV10">
        <f>AO10/5280</f>
        <v>2.7960831927344216</v>
      </c>
      <c r="DY10" t="s">
        <v>161</v>
      </c>
      <c r="DZ10">
        <v>1000</v>
      </c>
      <c r="EA10" t="s">
        <v>56</v>
      </c>
      <c r="EH10" t="s">
        <v>162</v>
      </c>
      <c r="EI10">
        <v>0.1</v>
      </c>
      <c r="EM10" t="s">
        <v>162</v>
      </c>
      <c r="EN10">
        <v>0.1</v>
      </c>
      <c r="EO10">
        <f t="shared" si="0"/>
        <v>1.6049045884222184E-3</v>
      </c>
      <c r="EP10">
        <v>78.11</v>
      </c>
      <c r="EQ10">
        <f t="shared" si="1"/>
        <v>0.29075764946869798</v>
      </c>
      <c r="EX10" t="s">
        <v>156</v>
      </c>
      <c r="EZ10" t="s">
        <v>143</v>
      </c>
      <c r="FA10" s="23">
        <f>SUM(FB10:FQ10)</f>
        <v>19.759273304999994</v>
      </c>
      <c r="FB10">
        <f>FB8/$EY$9*FB9</f>
        <v>3.7699999999999995E-4</v>
      </c>
      <c r="FC10">
        <f t="shared" ref="FC10:FQ10" si="9">FC8/$EY$9*FC9</f>
        <v>5.1249999999999999E-5</v>
      </c>
      <c r="FD10">
        <f t="shared" si="9"/>
        <v>0</v>
      </c>
      <c r="FE10">
        <f t="shared" si="9"/>
        <v>0</v>
      </c>
      <c r="FF10">
        <f t="shared" si="9"/>
        <v>1.3092975</v>
      </c>
      <c r="FG10">
        <f t="shared" si="9"/>
        <v>0.10505249999999999</v>
      </c>
      <c r="FH10">
        <f t="shared" si="9"/>
        <v>0</v>
      </c>
      <c r="FI10">
        <f t="shared" si="9"/>
        <v>13.180886197499998</v>
      </c>
      <c r="FJ10">
        <f t="shared" si="9"/>
        <v>3.1234215299999999</v>
      </c>
      <c r="FK10">
        <f t="shared" si="9"/>
        <v>0</v>
      </c>
      <c r="FL10">
        <f>FL8/$EY$9*FL9</f>
        <v>1.1403609539999999</v>
      </c>
      <c r="FM10">
        <f t="shared" si="9"/>
        <v>0.20778686499999999</v>
      </c>
      <c r="FN10">
        <f t="shared" si="9"/>
        <v>0.29351710999999997</v>
      </c>
      <c r="FO10">
        <f t="shared" si="9"/>
        <v>0.11543804800000002</v>
      </c>
      <c r="FP10">
        <f t="shared" si="9"/>
        <v>0.1064194505</v>
      </c>
      <c r="FQ10">
        <f t="shared" si="9"/>
        <v>0.17666490000000001</v>
      </c>
    </row>
    <row r="11" spans="1:181" x14ac:dyDescent="0.3">
      <c r="A11" s="13" t="s">
        <v>65</v>
      </c>
      <c r="M11" t="s">
        <v>185</v>
      </c>
      <c r="U11" s="14"/>
      <c r="AE11" t="str">
        <f>AE8</f>
        <v>139 wells</v>
      </c>
      <c r="AF11" s="4">
        <v>1200</v>
      </c>
      <c r="AG11">
        <f>$AG$8/30</f>
        <v>100.44567197367061</v>
      </c>
      <c r="AH11">
        <f t="shared" si="3"/>
        <v>1.2183169230114508</v>
      </c>
      <c r="AI11">
        <f>AH11/24*1000000</f>
        <v>50763.205125477114</v>
      </c>
      <c r="AJ11">
        <f>AI11/$AJ$8</f>
        <v>65284.992578040132</v>
      </c>
      <c r="AK11">
        <f>AI11/$AK$8</f>
        <v>53987.418381065327</v>
      </c>
      <c r="AL11">
        <f>AI11/$AL$8</f>
        <v>41365.615857327473</v>
      </c>
      <c r="AM11">
        <f t="shared" si="5"/>
        <v>32664.583735409564</v>
      </c>
      <c r="AN11">
        <f t="shared" si="6"/>
        <v>26305.37041106576</v>
      </c>
      <c r="AO11">
        <f t="shared" si="7"/>
        <v>18174.099639942913</v>
      </c>
      <c r="AQ11">
        <f t="shared" si="8"/>
        <v>12.364581927659115</v>
      </c>
      <c r="AR11">
        <f t="shared" si="8"/>
        <v>10.224889844898737</v>
      </c>
      <c r="AS11">
        <f t="shared" si="8"/>
        <v>7.8343969426756574</v>
      </c>
      <c r="AT11">
        <f t="shared" si="8"/>
        <v>6.1864741923124171</v>
      </c>
      <c r="AU11" s="4">
        <f t="shared" si="8"/>
        <v>4.9820777293685152</v>
      </c>
      <c r="AV11">
        <f t="shared" si="8"/>
        <v>3.442064325746764</v>
      </c>
      <c r="DY11" t="s">
        <v>215</v>
      </c>
      <c r="DZ11">
        <v>50</v>
      </c>
      <c r="EA11" t="s">
        <v>55</v>
      </c>
      <c r="EH11" t="s">
        <v>163</v>
      </c>
      <c r="EI11">
        <v>100</v>
      </c>
      <c r="EM11" t="s">
        <v>163</v>
      </c>
      <c r="EN11">
        <v>1.48</v>
      </c>
      <c r="EO11">
        <f t="shared" si="0"/>
        <v>2.3752587908648832E-2</v>
      </c>
      <c r="EP11">
        <v>92.14</v>
      </c>
      <c r="EQ11">
        <f t="shared" si="1"/>
        <v>0.24648448013891902</v>
      </c>
      <c r="EX11" t="s">
        <v>150</v>
      </c>
      <c r="EY11">
        <v>379.3</v>
      </c>
    </row>
    <row r="12" spans="1:181" x14ac:dyDescent="0.3">
      <c r="A12" s="1" t="s">
        <v>127</v>
      </c>
      <c r="B12" t="s">
        <v>78</v>
      </c>
      <c r="C12" t="s">
        <v>128</v>
      </c>
      <c r="AE12" t="str">
        <f>AE8</f>
        <v>139 wells</v>
      </c>
      <c r="AF12">
        <v>800</v>
      </c>
      <c r="AG12">
        <f>$AG$8/30</f>
        <v>100.44567197367061</v>
      </c>
      <c r="AH12">
        <f t="shared" si="3"/>
        <v>1.8185026085188407</v>
      </c>
      <c r="AI12">
        <f t="shared" ref="AI12" si="10">AH12/24*1000000</f>
        <v>75770.942021618364</v>
      </c>
      <c r="AJ12">
        <f t="shared" ref="AJ12" si="11">AI12/$AJ$8</f>
        <v>97446.671763241451</v>
      </c>
      <c r="AK12">
        <f t="shared" ref="AK12:AK16" si="12">AI12/$AK$8</f>
        <v>80583.515913488271</v>
      </c>
      <c r="AL12">
        <f t="shared" si="4"/>
        <v>61743.770375937987</v>
      </c>
      <c r="AM12">
        <f t="shared" si="5"/>
        <v>48756.304379485417</v>
      </c>
      <c r="AN12">
        <f t="shared" si="6"/>
        <v>39264.319330256738</v>
      </c>
      <c r="AO12">
        <f t="shared" si="7"/>
        <v>27127.299127574282</v>
      </c>
      <c r="AQ12">
        <f t="shared" si="8"/>
        <v>18.455809046068456</v>
      </c>
      <c r="AR12">
        <f t="shared" si="8"/>
        <v>15.262029529069748</v>
      </c>
      <c r="AS12">
        <f t="shared" si="8"/>
        <v>11.69389590453371</v>
      </c>
      <c r="AT12">
        <f t="shared" si="8"/>
        <v>9.2341485567207222</v>
      </c>
      <c r="AU12">
        <f t="shared" si="8"/>
        <v>7.4364241155789275</v>
      </c>
      <c r="AV12">
        <f t="shared" si="8"/>
        <v>5.1377460468890686</v>
      </c>
      <c r="DY12" t="s">
        <v>162</v>
      </c>
      <c r="DZ12">
        <v>0.1</v>
      </c>
      <c r="EA12" t="s">
        <v>55</v>
      </c>
      <c r="EH12" t="s">
        <v>164</v>
      </c>
      <c r="EI12">
        <v>100</v>
      </c>
      <c r="EM12" t="s">
        <v>164</v>
      </c>
      <c r="EN12">
        <v>4.2999999999999997E-2</v>
      </c>
      <c r="EO12">
        <f t="shared" si="0"/>
        <v>6.9010897302155389E-4</v>
      </c>
      <c r="EP12">
        <v>106.17</v>
      </c>
      <c r="EQ12">
        <f t="shared" si="1"/>
        <v>0.2139124046340774</v>
      </c>
      <c r="EX12" t="s">
        <v>151</v>
      </c>
      <c r="EY12">
        <v>453.59237000000002</v>
      </c>
      <c r="FA12" s="23">
        <v>19.814022350999995</v>
      </c>
      <c r="FB12" t="s">
        <v>235</v>
      </c>
      <c r="FL12" s="22">
        <v>44.1</v>
      </c>
      <c r="FM12" t="s">
        <v>237</v>
      </c>
    </row>
    <row r="13" spans="1:181" x14ac:dyDescent="0.3">
      <c r="A13" s="1" t="s">
        <v>0</v>
      </c>
      <c r="B13">
        <v>1</v>
      </c>
      <c r="C13" s="3">
        <f>B9</f>
        <v>51.42</v>
      </c>
      <c r="AE13" t="str">
        <f>AE4</f>
        <v>29 wells</v>
      </c>
      <c r="AF13" s="4">
        <v>1200</v>
      </c>
      <c r="AG13">
        <f>$AG$4/30</f>
        <v>39.085198999999989</v>
      </c>
      <c r="AH13">
        <f t="shared" si="3"/>
        <v>0.47406880202316887</v>
      </c>
      <c r="AI13">
        <f>AH13/24*1000000</f>
        <v>19752.866750965371</v>
      </c>
      <c r="AJ13">
        <f>AI13/$AJ$8</f>
        <v>25403.552751332889</v>
      </c>
      <c r="AK13">
        <f t="shared" si="12"/>
        <v>21007.465522987484</v>
      </c>
      <c r="AL13">
        <f t="shared" si="4"/>
        <v>16096.097480088538</v>
      </c>
      <c r="AM13">
        <f t="shared" si="5"/>
        <v>12710.370994235591</v>
      </c>
      <c r="AN13">
        <f t="shared" si="6"/>
        <v>10235.887889273332</v>
      </c>
      <c r="AO13">
        <f t="shared" si="7"/>
        <v>7071.8656873458403</v>
      </c>
      <c r="AQ13" s="3">
        <f>AJ13/5280</f>
        <v>4.8112789301766838</v>
      </c>
      <c r="AR13" s="4">
        <f t="shared" si="8"/>
        <v>3.9786866520809627</v>
      </c>
      <c r="AS13">
        <f t="shared" si="8"/>
        <v>3.048503310622829</v>
      </c>
      <c r="AT13">
        <f t="shared" si="8"/>
        <v>2.4072672337567407</v>
      </c>
      <c r="AU13" s="19">
        <f t="shared" si="8"/>
        <v>1.9386151305441917</v>
      </c>
      <c r="AV13">
        <f t="shared" si="8"/>
        <v>1.3393685013912577</v>
      </c>
      <c r="DY13" t="s">
        <v>216</v>
      </c>
      <c r="DZ13">
        <v>85</v>
      </c>
      <c r="EA13" t="s">
        <v>55</v>
      </c>
      <c r="EH13" t="s">
        <v>165</v>
      </c>
      <c r="EI13">
        <v>100</v>
      </c>
      <c r="EM13" t="s">
        <v>165</v>
      </c>
      <c r="EN13">
        <v>0.5</v>
      </c>
      <c r="EO13">
        <f t="shared" si="0"/>
        <v>8.0245229421110915E-3</v>
      </c>
      <c r="EP13">
        <v>106.16</v>
      </c>
      <c r="EQ13">
        <f t="shared" si="1"/>
        <v>0.21393255463451394</v>
      </c>
      <c r="EX13" t="s">
        <v>152</v>
      </c>
      <c r="EY13">
        <f>30*24*60*60</f>
        <v>2592000</v>
      </c>
      <c r="FA13" s="19">
        <v>19.759273304999994</v>
      </c>
      <c r="FB13" t="s">
        <v>234</v>
      </c>
      <c r="FL13" s="19">
        <v>42.079740000000001</v>
      </c>
      <c r="FM13" t="s">
        <v>236</v>
      </c>
    </row>
    <row r="14" spans="1:181" x14ac:dyDescent="0.3">
      <c r="A14" s="1" t="s">
        <v>6</v>
      </c>
      <c r="B14">
        <v>0.45900000000000002</v>
      </c>
      <c r="C14" s="10">
        <f>C13-(C13*B14)</f>
        <v>27.81822</v>
      </c>
      <c r="AE14" t="str">
        <f>AE7</f>
        <v>42 wells</v>
      </c>
      <c r="AF14" s="4">
        <v>1200</v>
      </c>
      <c r="AG14">
        <f>$AG$7/30</f>
        <v>51.028686944000015</v>
      </c>
      <c r="AH14">
        <f t="shared" si="3"/>
        <v>0.61893271896498248</v>
      </c>
      <c r="AI14">
        <f>AH14/24*1000000</f>
        <v>25788.863290207602</v>
      </c>
      <c r="AJ14">
        <f t="shared" ref="AJ14:AJ16" si="13">AI14/$AJ$8</f>
        <v>33166.26175072453</v>
      </c>
      <c r="AK14">
        <f t="shared" si="12"/>
        <v>27426.836989096617</v>
      </c>
      <c r="AL14">
        <f t="shared" si="4"/>
        <v>21014.674105447069</v>
      </c>
      <c r="AM14">
        <f t="shared" si="5"/>
        <v>16594.351800714801</v>
      </c>
      <c r="AN14">
        <f t="shared" si="6"/>
        <v>13363.726731840616</v>
      </c>
      <c r="AO14">
        <f t="shared" si="7"/>
        <v>9232.8561578920562</v>
      </c>
      <c r="AQ14">
        <f>AJ14/5280</f>
        <v>6.2814889679402519</v>
      </c>
      <c r="AR14" s="4">
        <f>AK14/5280</f>
        <v>5.1944767024804195</v>
      </c>
      <c r="AS14">
        <f t="shared" si="8"/>
        <v>3.98005191391043</v>
      </c>
      <c r="AT14">
        <f t="shared" si="8"/>
        <v>3.1428696592262879</v>
      </c>
      <c r="AU14">
        <f t="shared" si="8"/>
        <v>2.5310088507273893</v>
      </c>
      <c r="AV14">
        <f t="shared" si="8"/>
        <v>1.7486469996007683</v>
      </c>
      <c r="DY14" t="s">
        <v>217</v>
      </c>
      <c r="DZ14">
        <v>100</v>
      </c>
      <c r="EA14" t="s">
        <v>56</v>
      </c>
      <c r="EH14" t="s">
        <v>166</v>
      </c>
      <c r="EI14">
        <v>100</v>
      </c>
      <c r="EM14" t="s">
        <v>166</v>
      </c>
      <c r="EN14">
        <v>8.5999999999999993E-2</v>
      </c>
      <c r="EO14">
        <f t="shared" si="0"/>
        <v>1.3802179460431078E-3</v>
      </c>
      <c r="EP14">
        <v>106.16</v>
      </c>
      <c r="EQ14">
        <f t="shared" si="1"/>
        <v>0.21393255463451394</v>
      </c>
      <c r="EX14" t="s">
        <v>153</v>
      </c>
      <c r="EY14">
        <v>4.7192982456140354E-3</v>
      </c>
    </row>
    <row r="15" spans="1:181" x14ac:dyDescent="0.3">
      <c r="A15" s="1" t="s">
        <v>7</v>
      </c>
      <c r="B15">
        <v>0.27200000000000002</v>
      </c>
      <c r="C15" s="10">
        <f>C14-(C14*B15)</f>
        <v>20.251664160000001</v>
      </c>
      <c r="H15" s="10"/>
      <c r="L15" s="15"/>
      <c r="AE15" t="str">
        <f>AE5</f>
        <v>55 wells</v>
      </c>
      <c r="AF15" s="4">
        <v>1200</v>
      </c>
      <c r="AG15">
        <f>$AG$5/30</f>
        <v>61.669045826666711</v>
      </c>
      <c r="AH15">
        <f t="shared" si="3"/>
        <v>0.74799083604409433</v>
      </c>
      <c r="AI15">
        <f>AH15/24*1000000</f>
        <v>31166.284835170598</v>
      </c>
      <c r="AJ15">
        <f t="shared" si="13"/>
        <v>40081.997760382226</v>
      </c>
      <c r="AK15">
        <f t="shared" si="12"/>
        <v>33145.804222187442</v>
      </c>
      <c r="AL15">
        <f t="shared" si="4"/>
        <v>25396.595092942342</v>
      </c>
      <c r="AM15">
        <f t="shared" si="5"/>
        <v>20054.559561471087</v>
      </c>
      <c r="AN15">
        <f t="shared" si="6"/>
        <v>16150.293601427489</v>
      </c>
      <c r="AO15">
        <f t="shared" si="7"/>
        <v>11158.065464959322</v>
      </c>
      <c r="AQ15">
        <f>AJ15/5280</f>
        <v>7.5912874546178459</v>
      </c>
      <c r="AR15" s="19">
        <f t="shared" ref="AR15:AR17" si="14">AK15/5280</f>
        <v>6.2776144360203485</v>
      </c>
      <c r="AS15" s="3">
        <f t="shared" si="8"/>
        <v>4.8099611918451401</v>
      </c>
      <c r="AT15">
        <f t="shared" si="8"/>
        <v>3.7982120381574029</v>
      </c>
      <c r="AU15">
        <f t="shared" si="8"/>
        <v>3.0587677275430849</v>
      </c>
      <c r="AV15">
        <f t="shared" si="8"/>
        <v>2.1132699744241141</v>
      </c>
      <c r="DY15" t="s">
        <v>163</v>
      </c>
      <c r="DZ15">
        <v>100</v>
      </c>
      <c r="EA15" t="s">
        <v>55</v>
      </c>
      <c r="EM15" t="s">
        <v>226</v>
      </c>
      <c r="EN15">
        <f>SUM(EN5:EN14)</f>
        <v>62.308999999999997</v>
      </c>
      <c r="EO15">
        <f>SUM(EO5:EO14)</f>
        <v>1</v>
      </c>
      <c r="EX15" t="s">
        <v>154</v>
      </c>
      <c r="EY15">
        <v>1000000</v>
      </c>
    </row>
    <row r="16" spans="1:181" x14ac:dyDescent="0.3">
      <c r="A16" s="1" t="s">
        <v>8</v>
      </c>
      <c r="B16">
        <v>0.19500000000000001</v>
      </c>
      <c r="C16" s="10">
        <f t="shared" ref="C16:C22" si="15">C15-(C15*B16)</f>
        <v>16.302589648800001</v>
      </c>
      <c r="P16" s="14"/>
      <c r="U16" s="14"/>
      <c r="AE16" t="str">
        <f>AE6</f>
        <v>84 wells</v>
      </c>
      <c r="AF16" s="4">
        <v>1200</v>
      </c>
      <c r="AG16">
        <f>$AG$6/30</f>
        <v>79.168194015800083</v>
      </c>
      <c r="AH16">
        <f t="shared" si="3"/>
        <v>0.96023998484459971</v>
      </c>
      <c r="AI16">
        <f>AH16/24*1000000</f>
        <v>40009.999368524986</v>
      </c>
      <c r="AJ16">
        <f t="shared" si="13"/>
        <v>51455.626282167184</v>
      </c>
      <c r="AK16">
        <f t="shared" si="12"/>
        <v>42551.225242683417</v>
      </c>
      <c r="AL16">
        <f t="shared" si="4"/>
        <v>32603.108102401638</v>
      </c>
      <c r="AM16">
        <f t="shared" si="5"/>
        <v>25745.221788033912</v>
      </c>
      <c r="AN16">
        <f t="shared" si="6"/>
        <v>20733.085133888399</v>
      </c>
      <c r="AO16">
        <f t="shared" si="7"/>
        <v>14324.267219145411</v>
      </c>
      <c r="AQ16">
        <f>AJ16/5280</f>
        <v>9.7453837655619662</v>
      </c>
      <c r="AR16">
        <f t="shared" si="14"/>
        <v>8.0589441747506463</v>
      </c>
      <c r="AS16">
        <f t="shared" si="8"/>
        <v>6.1748310800003106</v>
      </c>
      <c r="AT16" s="3">
        <f t="shared" si="8"/>
        <v>4.8759889750064227</v>
      </c>
      <c r="AU16">
        <f t="shared" si="8"/>
        <v>3.9267206692970453</v>
      </c>
      <c r="AV16">
        <f t="shared" si="8"/>
        <v>2.7129293975654187</v>
      </c>
      <c r="DY16" t="s">
        <v>218</v>
      </c>
      <c r="DZ16">
        <v>100</v>
      </c>
      <c r="EA16" t="s">
        <v>55</v>
      </c>
      <c r="EX16" t="s">
        <v>76</v>
      </c>
      <c r="EY16">
        <v>22.711079999999999</v>
      </c>
    </row>
    <row r="17" spans="1:154" x14ac:dyDescent="0.3">
      <c r="A17" s="1" t="s">
        <v>1</v>
      </c>
      <c r="B17">
        <v>0.153</v>
      </c>
      <c r="C17" s="10">
        <f t="shared" si="15"/>
        <v>13.808293432533601</v>
      </c>
      <c r="P17" s="3"/>
      <c r="AE17" t="str">
        <f>AE8</f>
        <v>139 wells</v>
      </c>
      <c r="AF17" s="3">
        <v>1200</v>
      </c>
      <c r="AG17" s="3">
        <f>$AG$8/30</f>
        <v>100.44567197367061</v>
      </c>
      <c r="AH17" s="3">
        <f t="shared" si="3"/>
        <v>1.2183169230114508</v>
      </c>
      <c r="AI17">
        <f>AH17/24*1000000</f>
        <v>50763.205125477114</v>
      </c>
      <c r="AJ17">
        <f>AI17/$AJ$8</f>
        <v>65284.992578040132</v>
      </c>
      <c r="AK17">
        <f>AI17/$AK$8</f>
        <v>53987.418381065327</v>
      </c>
      <c r="AL17">
        <f t="shared" si="4"/>
        <v>41365.615857327473</v>
      </c>
      <c r="AM17">
        <f t="shared" si="5"/>
        <v>32664.583735409564</v>
      </c>
      <c r="AN17">
        <f t="shared" si="6"/>
        <v>26305.37041106576</v>
      </c>
      <c r="AO17">
        <f t="shared" si="7"/>
        <v>18174.099639942913</v>
      </c>
      <c r="AQ17">
        <f t="shared" ref="AQ17" si="16">AJ17/5280</f>
        <v>12.364581927659115</v>
      </c>
      <c r="AR17">
        <f t="shared" si="14"/>
        <v>10.224889844898737</v>
      </c>
      <c r="AS17">
        <f t="shared" si="8"/>
        <v>7.8343969426756574</v>
      </c>
      <c r="AT17">
        <f t="shared" si="8"/>
        <v>6.1864741923124171</v>
      </c>
      <c r="AU17" s="3">
        <f t="shared" si="8"/>
        <v>4.9820777293685152</v>
      </c>
      <c r="AV17">
        <f t="shared" si="8"/>
        <v>3.442064325746764</v>
      </c>
      <c r="DY17" t="s">
        <v>219</v>
      </c>
      <c r="DZ17">
        <v>500</v>
      </c>
      <c r="EA17" t="s">
        <v>56</v>
      </c>
    </row>
    <row r="18" spans="1:154" x14ac:dyDescent="0.3">
      <c r="A18" s="1" t="s">
        <v>66</v>
      </c>
      <c r="B18">
        <v>0.126</v>
      </c>
      <c r="C18" s="10">
        <f t="shared" si="15"/>
        <v>12.068448460034368</v>
      </c>
      <c r="AF18" t="s">
        <v>111</v>
      </c>
      <c r="AG18" s="12" t="s">
        <v>129</v>
      </c>
      <c r="AH18" s="12" t="s">
        <v>130</v>
      </c>
      <c r="EX18" t="s">
        <v>183</v>
      </c>
    </row>
    <row r="19" spans="1:154" x14ac:dyDescent="0.3">
      <c r="A19" s="1" t="s">
        <v>67</v>
      </c>
      <c r="B19">
        <v>0.107</v>
      </c>
      <c r="C19" s="10">
        <f t="shared" si="15"/>
        <v>10.777124474810691</v>
      </c>
      <c r="EH19" s="3" t="s">
        <v>187</v>
      </c>
      <c r="EM19" s="3" t="s">
        <v>225</v>
      </c>
      <c r="EX19" t="s">
        <v>184</v>
      </c>
    </row>
    <row r="20" spans="1:154" x14ac:dyDescent="0.3">
      <c r="A20" s="1" t="s">
        <v>68</v>
      </c>
      <c r="B20">
        <v>9.2999999999999999E-2</v>
      </c>
      <c r="C20" s="10">
        <f t="shared" si="15"/>
        <v>9.7748518986532957</v>
      </c>
      <c r="P20" s="9"/>
      <c r="AE20" t="s">
        <v>131</v>
      </c>
      <c r="EH20" t="s">
        <v>175</v>
      </c>
      <c r="EI20" t="s">
        <v>170</v>
      </c>
      <c r="EM20" t="s">
        <v>175</v>
      </c>
      <c r="EN20" t="s">
        <v>227</v>
      </c>
      <c r="EO20" t="s">
        <v>224</v>
      </c>
      <c r="EP20" t="s">
        <v>63</v>
      </c>
      <c r="EQ20" t="s">
        <v>229</v>
      </c>
    </row>
    <row r="21" spans="1:154" x14ac:dyDescent="0.3">
      <c r="A21" s="1" t="s">
        <v>69</v>
      </c>
      <c r="B21">
        <v>8.4000000000000005E-2</v>
      </c>
      <c r="C21" s="10">
        <f t="shared" si="15"/>
        <v>8.953764339166419</v>
      </c>
      <c r="AE21" t="s">
        <v>132</v>
      </c>
      <c r="DY21" t="s">
        <v>189</v>
      </c>
      <c r="EH21" t="s">
        <v>58</v>
      </c>
      <c r="EI21">
        <v>5000</v>
      </c>
      <c r="EM21" t="s">
        <v>58</v>
      </c>
      <c r="EN21">
        <v>82.162499999999994</v>
      </c>
      <c r="EO21">
        <f t="shared" ref="EO21:EO28" si="17">EN21/$EY$9</f>
        <v>0.82162499999999994</v>
      </c>
      <c r="EP21">
        <v>16.042459999999998</v>
      </c>
      <c r="EQ21">
        <f t="shared" ref="EQ21:EQ28" si="18">$EY$16/EP21</f>
        <v>1.4156856242745814</v>
      </c>
    </row>
    <row r="22" spans="1:154" x14ac:dyDescent="0.3">
      <c r="A22" s="1" t="s">
        <v>70</v>
      </c>
      <c r="B22">
        <v>8.2000000000000003E-2</v>
      </c>
      <c r="C22" s="10">
        <f t="shared" si="15"/>
        <v>8.2195556633547717</v>
      </c>
      <c r="DY22" t="s">
        <v>190</v>
      </c>
      <c r="EH22" t="s">
        <v>158</v>
      </c>
      <c r="EI22">
        <v>3000</v>
      </c>
      <c r="EM22" t="s">
        <v>158</v>
      </c>
      <c r="EN22">
        <v>10.387499999999999</v>
      </c>
      <c r="EO22">
        <f t="shared" si="17"/>
        <v>0.103875</v>
      </c>
      <c r="EP22">
        <v>30.069040000000001</v>
      </c>
      <c r="EQ22">
        <f t="shared" si="18"/>
        <v>0.7552978079779068</v>
      </c>
    </row>
    <row r="23" spans="1:154" x14ac:dyDescent="0.3">
      <c r="AE23" s="21" t="s">
        <v>220</v>
      </c>
      <c r="DY23" t="s">
        <v>191</v>
      </c>
      <c r="EH23" t="s">
        <v>159</v>
      </c>
      <c r="EI23">
        <v>1000</v>
      </c>
      <c r="EM23" t="s">
        <v>159</v>
      </c>
      <c r="EN23">
        <v>2.71</v>
      </c>
      <c r="EO23">
        <f t="shared" si="17"/>
        <v>2.7099999999999999E-2</v>
      </c>
      <c r="EP23">
        <v>44.1</v>
      </c>
      <c r="EQ23">
        <f t="shared" si="18"/>
        <v>0.51499047619047611</v>
      </c>
    </row>
    <row r="24" spans="1:154" x14ac:dyDescent="0.3">
      <c r="A24" s="1" t="s">
        <v>82</v>
      </c>
      <c r="AE24" s="3" t="s">
        <v>90</v>
      </c>
      <c r="AJ24" t="s">
        <v>133</v>
      </c>
      <c r="DY24" t="s">
        <v>209</v>
      </c>
      <c r="EH24" t="s">
        <v>213</v>
      </c>
      <c r="EI24">
        <v>800</v>
      </c>
      <c r="EM24" t="s">
        <v>213</v>
      </c>
      <c r="EN24">
        <v>0.35749999999999998</v>
      </c>
      <c r="EO24">
        <f t="shared" si="17"/>
        <v>3.5750000000000001E-3</v>
      </c>
      <c r="EP24">
        <v>58.122199999999999</v>
      </c>
      <c r="EQ24">
        <f t="shared" si="18"/>
        <v>0.39074708114971557</v>
      </c>
    </row>
    <row r="25" spans="1:154" x14ac:dyDescent="0.3">
      <c r="A25" s="1" t="s">
        <v>3</v>
      </c>
      <c r="AE25" t="s">
        <v>88</v>
      </c>
      <c r="AF25" t="s">
        <v>89</v>
      </c>
      <c r="AG25" t="s">
        <v>134</v>
      </c>
      <c r="AH25" t="s">
        <v>135</v>
      </c>
      <c r="AI25" t="s">
        <v>91</v>
      </c>
      <c r="EH25" t="s">
        <v>214</v>
      </c>
      <c r="EI25">
        <v>800</v>
      </c>
      <c r="EM25" t="s">
        <v>214</v>
      </c>
      <c r="EN25">
        <v>0.505</v>
      </c>
      <c r="EO25">
        <f t="shared" si="17"/>
        <v>5.0499999999999998E-3</v>
      </c>
      <c r="EP25">
        <v>58.122199999999999</v>
      </c>
      <c r="EQ25">
        <f t="shared" si="18"/>
        <v>0.39074708114971557</v>
      </c>
    </row>
    <row r="26" spans="1:154" x14ac:dyDescent="0.3">
      <c r="A26" s="1" t="s">
        <v>4</v>
      </c>
      <c r="AE26">
        <v>0.68500000000000005</v>
      </c>
      <c r="AF26">
        <v>500</v>
      </c>
      <c r="AG26">
        <v>6</v>
      </c>
      <c r="AH26">
        <v>6.07</v>
      </c>
      <c r="AI26" s="15">
        <f t="shared" ref="AI26:AI31" si="19">AE26*SQRT(AF26*AH26^2)</f>
        <v>92.974588470452517</v>
      </c>
      <c r="EH26" t="s">
        <v>160</v>
      </c>
      <c r="EI26">
        <v>1000</v>
      </c>
      <c r="EM26" t="s">
        <v>160</v>
      </c>
      <c r="EN26">
        <v>0.16</v>
      </c>
      <c r="EO26">
        <f t="shared" si="17"/>
        <v>1.6000000000000001E-3</v>
      </c>
      <c r="EP26">
        <v>72.150000000000006</v>
      </c>
      <c r="EQ26">
        <f t="shared" si="18"/>
        <v>0.31477588357588354</v>
      </c>
    </row>
    <row r="27" spans="1:154" x14ac:dyDescent="0.3">
      <c r="A27" s="1" t="s">
        <v>5</v>
      </c>
      <c r="K27" s="16"/>
      <c r="L27" s="16"/>
      <c r="AE27">
        <v>0.68500000000000005</v>
      </c>
      <c r="AF27">
        <v>1200</v>
      </c>
      <c r="AG27">
        <v>4</v>
      </c>
      <c r="AH27">
        <v>4.03</v>
      </c>
      <c r="AI27" s="15">
        <f t="shared" si="19"/>
        <v>95.628257136685292</v>
      </c>
      <c r="AQ27" s="1"/>
      <c r="EH27" t="s">
        <v>161</v>
      </c>
      <c r="EI27">
        <v>1000</v>
      </c>
      <c r="EM27" t="s">
        <v>161</v>
      </c>
      <c r="EN27">
        <v>0.14749999999999999</v>
      </c>
      <c r="EO27">
        <f t="shared" si="17"/>
        <v>1.475E-3</v>
      </c>
      <c r="EP27">
        <v>72.150000000000006</v>
      </c>
      <c r="EQ27">
        <f t="shared" si="18"/>
        <v>0.31477588357588354</v>
      </c>
    </row>
    <row r="28" spans="1:154" x14ac:dyDescent="0.3">
      <c r="A28" s="1"/>
      <c r="L28" s="16"/>
      <c r="AE28">
        <v>0.68500000000000005</v>
      </c>
      <c r="AF28">
        <v>1480</v>
      </c>
      <c r="AG28">
        <v>20</v>
      </c>
      <c r="AH28">
        <v>18.809999999999999</v>
      </c>
      <c r="AI28" s="15">
        <f t="shared" si="19"/>
        <v>495.69007665405212</v>
      </c>
      <c r="AQ28" s="1"/>
      <c r="EH28" t="s">
        <v>169</v>
      </c>
      <c r="EI28">
        <v>50</v>
      </c>
      <c r="EM28" t="s">
        <v>169</v>
      </c>
      <c r="EN28">
        <v>0.20500000000000002</v>
      </c>
      <c r="EO28">
        <f t="shared" si="17"/>
        <v>2.0500000000000002E-3</v>
      </c>
      <c r="EP28">
        <v>86.177999999999997</v>
      </c>
      <c r="EQ28">
        <f t="shared" si="18"/>
        <v>0.2635368655573348</v>
      </c>
    </row>
    <row r="29" spans="1:154" x14ac:dyDescent="0.3">
      <c r="A29" s="1"/>
      <c r="F29" s="3"/>
      <c r="L29" s="16"/>
      <c r="AE29">
        <v>0.68500000000000005</v>
      </c>
      <c r="AF29">
        <v>1200</v>
      </c>
      <c r="AG29">
        <v>12</v>
      </c>
      <c r="AH29">
        <v>11.94</v>
      </c>
      <c r="AI29" s="15">
        <f t="shared" si="19"/>
        <v>283.3254070005018</v>
      </c>
      <c r="AQ29" s="1"/>
      <c r="EJ29" s="4"/>
      <c r="EM29" t="s">
        <v>230</v>
      </c>
      <c r="EN29">
        <v>9.4249999999999994E-3</v>
      </c>
      <c r="EO29">
        <f t="shared" ref="EO29:EO32" si="20">EN29/$EY$9</f>
        <v>9.4249999999999987E-5</v>
      </c>
    </row>
    <row r="30" spans="1:154" x14ac:dyDescent="0.3">
      <c r="A30" s="1"/>
      <c r="L30" s="16"/>
      <c r="AE30">
        <v>0.68500000000000005</v>
      </c>
      <c r="AF30">
        <v>1200</v>
      </c>
      <c r="AG30">
        <v>14</v>
      </c>
      <c r="AH30">
        <v>13.13</v>
      </c>
      <c r="AI30" s="15">
        <f t="shared" si="19"/>
        <v>311.56303131629727</v>
      </c>
      <c r="AQ30" s="5"/>
      <c r="EM30" t="s">
        <v>231</v>
      </c>
      <c r="EN30">
        <v>5.1250000000000002E-3</v>
      </c>
      <c r="EO30">
        <f t="shared" si="20"/>
        <v>5.1249999999999999E-5</v>
      </c>
    </row>
    <row r="31" spans="1:154" x14ac:dyDescent="0.3">
      <c r="A31" s="1"/>
      <c r="L31" s="16"/>
      <c r="AE31">
        <v>0.68500000000000005</v>
      </c>
      <c r="AF31">
        <v>1200</v>
      </c>
      <c r="AG31">
        <v>16</v>
      </c>
      <c r="AH31">
        <v>15</v>
      </c>
      <c r="AI31" s="15">
        <f t="shared" si="19"/>
        <v>355.93644095540429</v>
      </c>
      <c r="AQ31" s="1"/>
      <c r="EM31" t="s">
        <v>232</v>
      </c>
      <c r="EN31">
        <v>2.9750000000000001</v>
      </c>
      <c r="EO31">
        <f t="shared" si="20"/>
        <v>2.9750000000000002E-2</v>
      </c>
    </row>
    <row r="32" spans="1:154" x14ac:dyDescent="0.3">
      <c r="A32" s="1"/>
      <c r="F32" s="16"/>
      <c r="L32" s="16"/>
      <c r="AE32">
        <v>0.68500000000000005</v>
      </c>
      <c r="AF32">
        <v>1200</v>
      </c>
      <c r="AG32">
        <v>18</v>
      </c>
      <c r="AH32">
        <v>16.88</v>
      </c>
      <c r="AI32" s="15">
        <f>AE32*SQRT(AF32*AH32^2)</f>
        <v>400.5471415551483</v>
      </c>
      <c r="EM32" t="s">
        <v>233</v>
      </c>
      <c r="EN32">
        <v>0.375</v>
      </c>
      <c r="EO32">
        <f t="shared" si="20"/>
        <v>3.7499999999999999E-3</v>
      </c>
    </row>
    <row r="33" spans="1:166" x14ac:dyDescent="0.3">
      <c r="A33" s="1"/>
      <c r="F33" s="16"/>
      <c r="AE33">
        <v>0.68500000000000005</v>
      </c>
      <c r="AF33">
        <v>1200</v>
      </c>
      <c r="AG33">
        <v>20</v>
      </c>
      <c r="AH33">
        <v>18.809999999999999</v>
      </c>
      <c r="AI33" s="15">
        <f>AE33*SQRT(AF33*AH33^2)</f>
        <v>446.344296958077</v>
      </c>
      <c r="AQ33" s="1"/>
      <c r="EM33" t="s">
        <v>226</v>
      </c>
      <c r="EN33">
        <f>SUM(EN21:EN32)</f>
        <v>99.999549999999971</v>
      </c>
      <c r="EO33">
        <f>SUM(EO21:EO32)</f>
        <v>0.99999550000000004</v>
      </c>
      <c r="ER33" t="s">
        <v>177</v>
      </c>
    </row>
    <row r="34" spans="1:166" x14ac:dyDescent="0.3">
      <c r="A34" s="1"/>
      <c r="AE34">
        <v>0.68500000000000005</v>
      </c>
      <c r="AF34">
        <v>1200</v>
      </c>
      <c r="AG34">
        <v>24</v>
      </c>
      <c r="AH34">
        <v>22.63</v>
      </c>
      <c r="AI34" s="15">
        <f>AE34*SQRT(AF34*AH34^2)</f>
        <v>536.98944392138662</v>
      </c>
      <c r="AR34" s="1"/>
      <c r="ER34" t="s">
        <v>176</v>
      </c>
    </row>
    <row r="35" spans="1:166" x14ac:dyDescent="0.3">
      <c r="A35" s="1"/>
      <c r="EQ35">
        <f>EQ37/EQ36</f>
        <v>158.80952380952382</v>
      </c>
      <c r="ER35" s="11"/>
      <c r="ES35" s="11"/>
      <c r="EU35" s="11"/>
      <c r="EV35">
        <f>EV37/EV36</f>
        <v>183.0612244897959</v>
      </c>
      <c r="EW35" s="11"/>
      <c r="EX35" s="11"/>
      <c r="EZ35" s="11"/>
      <c r="FA35">
        <f>FA37/FA36</f>
        <v>230</v>
      </c>
      <c r="FF35">
        <f>FF37/FF36</f>
        <v>230</v>
      </c>
    </row>
    <row r="36" spans="1:166" x14ac:dyDescent="0.3">
      <c r="A36" s="1"/>
      <c r="EQ36">
        <f>90</f>
        <v>90</v>
      </c>
      <c r="EV36">
        <f>70</f>
        <v>70</v>
      </c>
      <c r="FA36">
        <v>90</v>
      </c>
      <c r="FF36">
        <v>90</v>
      </c>
    </row>
    <row r="37" spans="1:166" x14ac:dyDescent="0.3">
      <c r="B37" t="s">
        <v>137</v>
      </c>
      <c r="EN37" t="s">
        <v>178</v>
      </c>
      <c r="EQ37">
        <f>20700*29/42</f>
        <v>14292.857142857143</v>
      </c>
      <c r="ER37">
        <v>101</v>
      </c>
      <c r="ES37" t="s">
        <v>179</v>
      </c>
      <c r="EV37">
        <f>20700*26/42</f>
        <v>12814.285714285714</v>
      </c>
      <c r="EW37" t="s">
        <v>180</v>
      </c>
      <c r="EX37" t="s">
        <v>202</v>
      </c>
      <c r="FA37">
        <f>20700</f>
        <v>20700</v>
      </c>
      <c r="FC37" t="s">
        <v>181</v>
      </c>
      <c r="FF37">
        <f>20700</f>
        <v>20700</v>
      </c>
    </row>
    <row r="38" spans="1:166" x14ac:dyDescent="0.3">
      <c r="A38" s="3" t="s">
        <v>136</v>
      </c>
      <c r="C38" t="s">
        <v>144</v>
      </c>
      <c r="D38">
        <v>2</v>
      </c>
      <c r="E38">
        <v>3</v>
      </c>
      <c r="F38">
        <v>4</v>
      </c>
      <c r="G38">
        <v>5</v>
      </c>
      <c r="H38">
        <v>6</v>
      </c>
      <c r="I38">
        <v>7</v>
      </c>
      <c r="J38">
        <v>8</v>
      </c>
      <c r="K38">
        <v>9</v>
      </c>
      <c r="L38">
        <v>10</v>
      </c>
      <c r="M38">
        <v>11</v>
      </c>
      <c r="N38">
        <v>12</v>
      </c>
      <c r="O38">
        <v>13</v>
      </c>
      <c r="P38">
        <v>14</v>
      </c>
      <c r="Q38">
        <v>15</v>
      </c>
      <c r="R38">
        <v>16</v>
      </c>
      <c r="S38">
        <v>17</v>
      </c>
      <c r="T38">
        <v>18</v>
      </c>
      <c r="U38">
        <v>19</v>
      </c>
      <c r="V38">
        <v>20</v>
      </c>
      <c r="W38">
        <v>21</v>
      </c>
      <c r="X38">
        <v>22</v>
      </c>
      <c r="Y38">
        <v>23</v>
      </c>
      <c r="Z38">
        <v>24</v>
      </c>
      <c r="AA38">
        <v>25</v>
      </c>
      <c r="AB38">
        <v>26</v>
      </c>
      <c r="AC38">
        <v>27</v>
      </c>
      <c r="AD38">
        <v>28</v>
      </c>
      <c r="AE38" t="s">
        <v>146</v>
      </c>
      <c r="AF38" t="s">
        <v>147</v>
      </c>
      <c r="AG38">
        <v>2</v>
      </c>
      <c r="AH38">
        <v>3</v>
      </c>
      <c r="AI38">
        <v>4</v>
      </c>
      <c r="AJ38">
        <v>5</v>
      </c>
      <c r="AK38">
        <v>6</v>
      </c>
      <c r="AL38">
        <v>7</v>
      </c>
      <c r="AM38">
        <v>8</v>
      </c>
      <c r="AN38">
        <v>9</v>
      </c>
      <c r="AO38">
        <v>10</v>
      </c>
      <c r="AP38">
        <v>11</v>
      </c>
      <c r="AQ38">
        <v>12</v>
      </c>
      <c r="AR38">
        <v>13</v>
      </c>
      <c r="AS38">
        <v>14</v>
      </c>
      <c r="AT38">
        <v>15</v>
      </c>
      <c r="AU38">
        <v>16</v>
      </c>
      <c r="AV38">
        <v>17</v>
      </c>
      <c r="AW38">
        <v>18</v>
      </c>
      <c r="AX38">
        <v>19</v>
      </c>
      <c r="AY38">
        <v>20</v>
      </c>
      <c r="AZ38">
        <v>21</v>
      </c>
      <c r="BA38">
        <v>22</v>
      </c>
      <c r="BB38">
        <v>23</v>
      </c>
      <c r="BC38">
        <v>24</v>
      </c>
      <c r="BD38">
        <v>25</v>
      </c>
      <c r="BE38" t="s">
        <v>145</v>
      </c>
      <c r="BF38" t="s">
        <v>200</v>
      </c>
      <c r="BG38">
        <v>2</v>
      </c>
      <c r="BH38">
        <v>3</v>
      </c>
      <c r="BI38">
        <v>4</v>
      </c>
      <c r="BJ38">
        <v>5</v>
      </c>
      <c r="BK38">
        <v>6</v>
      </c>
      <c r="BL38">
        <v>7</v>
      </c>
      <c r="BM38">
        <v>8</v>
      </c>
      <c r="BN38">
        <v>9</v>
      </c>
      <c r="BO38">
        <v>10</v>
      </c>
      <c r="BP38">
        <v>11</v>
      </c>
      <c r="BQ38">
        <v>12</v>
      </c>
      <c r="BR38">
        <v>13</v>
      </c>
      <c r="BS38">
        <v>14</v>
      </c>
      <c r="BT38">
        <v>15</v>
      </c>
      <c r="BU38">
        <v>16</v>
      </c>
      <c r="BV38">
        <v>17</v>
      </c>
      <c r="BW38">
        <v>18</v>
      </c>
      <c r="BX38">
        <v>19</v>
      </c>
      <c r="BY38">
        <v>20</v>
      </c>
      <c r="BZ38">
        <v>21</v>
      </c>
      <c r="CA38">
        <v>22</v>
      </c>
      <c r="CB38">
        <v>23</v>
      </c>
      <c r="CC38">
        <v>24</v>
      </c>
      <c r="CD38">
        <v>25</v>
      </c>
      <c r="CE38">
        <v>26</v>
      </c>
      <c r="CF38">
        <v>27</v>
      </c>
      <c r="CG38">
        <v>28</v>
      </c>
      <c r="CH38">
        <v>29</v>
      </c>
      <c r="CI38">
        <v>30</v>
      </c>
      <c r="CJ38">
        <v>31</v>
      </c>
      <c r="CK38">
        <v>32</v>
      </c>
      <c r="CL38">
        <v>33</v>
      </c>
      <c r="CM38">
        <v>34</v>
      </c>
      <c r="CN38">
        <v>35</v>
      </c>
      <c r="CO38">
        <v>36</v>
      </c>
      <c r="CP38">
        <v>37</v>
      </c>
      <c r="CQ38">
        <v>38</v>
      </c>
      <c r="CR38">
        <v>39</v>
      </c>
      <c r="CS38">
        <v>40</v>
      </c>
      <c r="CT38">
        <v>41</v>
      </c>
      <c r="CU38" t="s">
        <v>201</v>
      </c>
      <c r="CV38" t="s">
        <v>148</v>
      </c>
      <c r="CW38">
        <v>2</v>
      </c>
      <c r="CX38">
        <v>3</v>
      </c>
      <c r="CY38">
        <v>4</v>
      </c>
      <c r="CZ38">
        <v>5</v>
      </c>
      <c r="DA38">
        <v>6</v>
      </c>
      <c r="DB38">
        <v>7</v>
      </c>
      <c r="DC38">
        <v>8</v>
      </c>
      <c r="DD38">
        <v>9</v>
      </c>
      <c r="DE38">
        <v>10</v>
      </c>
      <c r="DF38">
        <v>11</v>
      </c>
      <c r="DG38">
        <v>12</v>
      </c>
      <c r="DH38">
        <v>13</v>
      </c>
      <c r="DI38">
        <v>14</v>
      </c>
      <c r="DJ38">
        <v>15</v>
      </c>
      <c r="DK38">
        <v>16</v>
      </c>
      <c r="DL38">
        <v>17</v>
      </c>
      <c r="DM38">
        <v>18</v>
      </c>
      <c r="DN38">
        <v>19</v>
      </c>
      <c r="DO38">
        <v>20</v>
      </c>
      <c r="DP38">
        <v>21</v>
      </c>
      <c r="DQ38">
        <v>22</v>
      </c>
      <c r="DR38">
        <v>23</v>
      </c>
      <c r="DS38">
        <v>24</v>
      </c>
      <c r="DT38">
        <v>25</v>
      </c>
      <c r="DU38">
        <v>26</v>
      </c>
      <c r="DV38">
        <v>27</v>
      </c>
      <c r="DW38">
        <v>28</v>
      </c>
      <c r="DX38">
        <v>29</v>
      </c>
      <c r="DY38">
        <v>30</v>
      </c>
      <c r="DZ38">
        <v>31</v>
      </c>
      <c r="EA38">
        <v>32</v>
      </c>
      <c r="EB38">
        <v>33</v>
      </c>
      <c r="EC38">
        <v>34</v>
      </c>
      <c r="ED38">
        <v>35</v>
      </c>
      <c r="EE38">
        <v>36</v>
      </c>
      <c r="EF38">
        <v>37</v>
      </c>
      <c r="EG38">
        <v>38</v>
      </c>
      <c r="EH38">
        <v>39</v>
      </c>
      <c r="EI38">
        <v>40</v>
      </c>
      <c r="EJ38">
        <v>41</v>
      </c>
      <c r="EK38" t="s">
        <v>149</v>
      </c>
      <c r="EL38" t="s">
        <v>86</v>
      </c>
      <c r="EM38" t="s">
        <v>155</v>
      </c>
      <c r="EN38" t="s">
        <v>71</v>
      </c>
      <c r="EO38" t="s">
        <v>74</v>
      </c>
      <c r="EP38" t="s">
        <v>75</v>
      </c>
      <c r="EQ38" t="s">
        <v>174</v>
      </c>
      <c r="ER38" t="s">
        <v>171</v>
      </c>
      <c r="ES38" t="s">
        <v>71</v>
      </c>
      <c r="ET38" t="s">
        <v>74</v>
      </c>
      <c r="EU38" t="s">
        <v>75</v>
      </c>
      <c r="EV38" t="s">
        <v>174</v>
      </c>
      <c r="EW38" t="s">
        <v>171</v>
      </c>
      <c r="EX38" t="s">
        <v>71</v>
      </c>
      <c r="EY38" t="s">
        <v>74</v>
      </c>
      <c r="EZ38" t="s">
        <v>75</v>
      </c>
      <c r="FA38" t="s">
        <v>174</v>
      </c>
      <c r="FB38" t="s">
        <v>171</v>
      </c>
      <c r="FC38" t="s">
        <v>71</v>
      </c>
      <c r="FD38" t="s">
        <v>74</v>
      </c>
      <c r="FE38" t="s">
        <v>75</v>
      </c>
      <c r="FF38" t="s">
        <v>174</v>
      </c>
      <c r="FG38" t="s">
        <v>171</v>
      </c>
      <c r="FJ38" t="s">
        <v>142</v>
      </c>
    </row>
    <row r="39" spans="1:166" x14ac:dyDescent="0.3">
      <c r="A39" s="2" t="s">
        <v>85</v>
      </c>
      <c r="B39" t="s">
        <v>13</v>
      </c>
      <c r="C39">
        <v>1</v>
      </c>
      <c r="D39">
        <v>2</v>
      </c>
      <c r="E39">
        <v>3</v>
      </c>
      <c r="F39">
        <v>4</v>
      </c>
      <c r="G39">
        <v>5</v>
      </c>
      <c r="H39">
        <v>6</v>
      </c>
      <c r="I39">
        <v>7</v>
      </c>
      <c r="J39">
        <v>8</v>
      </c>
      <c r="K39">
        <v>9</v>
      </c>
      <c r="L39">
        <v>10</v>
      </c>
      <c r="M39">
        <v>11</v>
      </c>
      <c r="N39">
        <v>12</v>
      </c>
      <c r="O39">
        <v>13</v>
      </c>
      <c r="P39">
        <v>14</v>
      </c>
      <c r="Q39">
        <v>15</v>
      </c>
      <c r="R39">
        <v>16</v>
      </c>
      <c r="S39">
        <v>17</v>
      </c>
      <c r="T39">
        <v>18</v>
      </c>
      <c r="U39">
        <v>19</v>
      </c>
      <c r="V39">
        <v>20</v>
      </c>
      <c r="W39">
        <v>21</v>
      </c>
      <c r="X39">
        <v>22</v>
      </c>
      <c r="Y39">
        <v>23</v>
      </c>
      <c r="Z39">
        <v>24</v>
      </c>
      <c r="AA39">
        <v>25</v>
      </c>
      <c r="AB39">
        <v>26</v>
      </c>
      <c r="AC39">
        <v>27</v>
      </c>
      <c r="AD39">
        <v>28</v>
      </c>
      <c r="AE39">
        <v>29</v>
      </c>
      <c r="AF39">
        <v>30</v>
      </c>
      <c r="AG39">
        <v>31</v>
      </c>
      <c r="AH39">
        <v>32</v>
      </c>
      <c r="AI39">
        <v>33</v>
      </c>
      <c r="AJ39">
        <v>34</v>
      </c>
      <c r="AK39">
        <v>35</v>
      </c>
      <c r="AL39">
        <v>36</v>
      </c>
      <c r="AM39">
        <v>37</v>
      </c>
      <c r="AN39">
        <v>38</v>
      </c>
      <c r="AO39">
        <v>39</v>
      </c>
      <c r="AP39">
        <v>40</v>
      </c>
      <c r="AQ39">
        <v>41</v>
      </c>
      <c r="AR39">
        <v>42</v>
      </c>
      <c r="AS39">
        <v>43</v>
      </c>
      <c r="AT39">
        <v>44</v>
      </c>
      <c r="AU39">
        <v>45</v>
      </c>
      <c r="AV39">
        <v>46</v>
      </c>
      <c r="AW39">
        <v>47</v>
      </c>
      <c r="AX39">
        <v>48</v>
      </c>
      <c r="AY39">
        <v>49</v>
      </c>
      <c r="AZ39">
        <v>50</v>
      </c>
      <c r="BA39">
        <v>51</v>
      </c>
      <c r="BB39">
        <v>52</v>
      </c>
      <c r="BC39">
        <v>53</v>
      </c>
      <c r="BD39">
        <v>54</v>
      </c>
      <c r="BE39">
        <v>55</v>
      </c>
      <c r="BF39">
        <v>56</v>
      </c>
      <c r="BG39">
        <v>57</v>
      </c>
      <c r="BH39">
        <v>58</v>
      </c>
      <c r="BI39">
        <v>59</v>
      </c>
      <c r="BJ39">
        <v>60</v>
      </c>
      <c r="BK39">
        <v>61</v>
      </c>
      <c r="BL39">
        <v>62</v>
      </c>
      <c r="BM39">
        <v>63</v>
      </c>
      <c r="BN39">
        <v>64</v>
      </c>
      <c r="BO39">
        <v>65</v>
      </c>
      <c r="BP39">
        <v>66</v>
      </c>
      <c r="BQ39">
        <v>67</v>
      </c>
      <c r="BR39">
        <v>68</v>
      </c>
      <c r="BS39">
        <v>69</v>
      </c>
      <c r="BT39">
        <v>70</v>
      </c>
      <c r="BU39">
        <v>71</v>
      </c>
      <c r="BV39">
        <v>72</v>
      </c>
      <c r="BW39">
        <v>73</v>
      </c>
      <c r="BX39">
        <v>74</v>
      </c>
      <c r="BY39">
        <v>75</v>
      </c>
      <c r="BZ39">
        <v>76</v>
      </c>
      <c r="CA39">
        <v>77</v>
      </c>
      <c r="CB39">
        <v>78</v>
      </c>
      <c r="CC39">
        <v>79</v>
      </c>
      <c r="CD39">
        <v>80</v>
      </c>
      <c r="CE39">
        <v>81</v>
      </c>
      <c r="CF39">
        <v>82</v>
      </c>
      <c r="CG39">
        <v>83</v>
      </c>
      <c r="CH39">
        <v>84</v>
      </c>
      <c r="CI39">
        <v>85</v>
      </c>
      <c r="CJ39">
        <v>86</v>
      </c>
      <c r="CK39">
        <v>87</v>
      </c>
      <c r="CL39">
        <v>88</v>
      </c>
      <c r="CM39">
        <v>89</v>
      </c>
      <c r="CN39">
        <v>90</v>
      </c>
      <c r="CO39">
        <v>91</v>
      </c>
      <c r="CP39">
        <v>92</v>
      </c>
      <c r="CQ39">
        <v>93</v>
      </c>
      <c r="CR39">
        <v>94</v>
      </c>
      <c r="CS39">
        <v>95</v>
      </c>
      <c r="CT39">
        <v>96</v>
      </c>
      <c r="CU39">
        <v>97</v>
      </c>
      <c r="CV39">
        <v>98</v>
      </c>
      <c r="CW39">
        <v>99</v>
      </c>
      <c r="CX39">
        <v>100</v>
      </c>
      <c r="CY39">
        <v>101</v>
      </c>
      <c r="CZ39">
        <v>102</v>
      </c>
      <c r="DA39">
        <v>103</v>
      </c>
      <c r="DB39">
        <v>104</v>
      </c>
      <c r="DC39">
        <v>105</v>
      </c>
      <c r="DD39">
        <v>106</v>
      </c>
      <c r="DE39">
        <v>107</v>
      </c>
      <c r="DF39">
        <v>108</v>
      </c>
      <c r="DG39">
        <v>109</v>
      </c>
      <c r="DH39">
        <v>110</v>
      </c>
      <c r="DI39">
        <v>111</v>
      </c>
      <c r="DJ39">
        <v>112</v>
      </c>
      <c r="DK39">
        <v>113</v>
      </c>
      <c r="DL39">
        <v>114</v>
      </c>
      <c r="DM39">
        <v>115</v>
      </c>
      <c r="DN39">
        <v>116</v>
      </c>
      <c r="DO39">
        <v>117</v>
      </c>
      <c r="DP39">
        <v>118</v>
      </c>
      <c r="DQ39">
        <v>119</v>
      </c>
      <c r="DR39">
        <v>120</v>
      </c>
      <c r="DS39">
        <v>121</v>
      </c>
      <c r="DT39">
        <v>122</v>
      </c>
      <c r="DU39">
        <v>123</v>
      </c>
      <c r="DV39">
        <v>124</v>
      </c>
      <c r="DW39">
        <v>125</v>
      </c>
      <c r="DX39">
        <v>126</v>
      </c>
      <c r="DY39">
        <v>127</v>
      </c>
      <c r="DZ39">
        <v>128</v>
      </c>
      <c r="EA39">
        <v>129</v>
      </c>
      <c r="EB39">
        <v>130</v>
      </c>
      <c r="EC39">
        <v>131</v>
      </c>
      <c r="ED39">
        <v>132</v>
      </c>
      <c r="EE39">
        <v>133</v>
      </c>
      <c r="EF39">
        <v>134</v>
      </c>
      <c r="EG39">
        <v>135</v>
      </c>
      <c r="EH39">
        <v>136</v>
      </c>
      <c r="EI39">
        <v>137</v>
      </c>
      <c r="EJ39">
        <v>138</v>
      </c>
      <c r="EK39">
        <v>139</v>
      </c>
      <c r="EL39" t="s">
        <v>71</v>
      </c>
      <c r="EM39">
        <v>1</v>
      </c>
      <c r="EN39">
        <v>0</v>
      </c>
      <c r="EO39">
        <v>0</v>
      </c>
      <c r="EP39">
        <v>0</v>
      </c>
      <c r="EQ39">
        <f>EP39/$EQ$37</f>
        <v>0</v>
      </c>
      <c r="ER39">
        <v>0.67</v>
      </c>
      <c r="ES39">
        <v>0</v>
      </c>
      <c r="ET39">
        <v>0</v>
      </c>
      <c r="EU39">
        <v>0</v>
      </c>
      <c r="EV39">
        <f>EU39/$EV$37</f>
        <v>0</v>
      </c>
      <c r="EW39">
        <v>0</v>
      </c>
      <c r="EX39">
        <v>0</v>
      </c>
      <c r="EY39">
        <v>0</v>
      </c>
      <c r="EZ39">
        <v>0</v>
      </c>
      <c r="FA39">
        <f>EZ39/$FA$37</f>
        <v>0</v>
      </c>
      <c r="FB39">
        <v>0</v>
      </c>
      <c r="FC39">
        <v>0</v>
      </c>
      <c r="FD39">
        <v>0</v>
      </c>
      <c r="FE39">
        <v>0</v>
      </c>
      <c r="FF39">
        <f>FE39/$FF$37</f>
        <v>0</v>
      </c>
      <c r="FG39">
        <v>0</v>
      </c>
      <c r="FJ39" t="s">
        <v>74</v>
      </c>
    </row>
    <row r="40" spans="1:166" x14ac:dyDescent="0.3">
      <c r="A40" t="s">
        <v>0</v>
      </c>
      <c r="B40">
        <v>1</v>
      </c>
      <c r="C40" s="18">
        <f>$C$13</f>
        <v>51.42</v>
      </c>
      <c r="D40" s="10">
        <f>C40</f>
        <v>51.42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>
        <f>SUM(C40:EK40)</f>
        <v>102.84</v>
      </c>
      <c r="EM40">
        <v>2</v>
      </c>
      <c r="EN40" s="10">
        <f>SUM(C40:AE40)</f>
        <v>102.84</v>
      </c>
      <c r="EO40" s="4">
        <f>EN40/$EY$11*$FA$10*$EY$12/$EY$13*$EY$15</f>
        <v>937.52085420072387</v>
      </c>
      <c r="EP40" s="4">
        <f>EO40*$EY$14</f>
        <v>4.4244405224560479</v>
      </c>
      <c r="EQ40">
        <f>EP40/$EQ$37</f>
        <v>3.0955605854265201E-4</v>
      </c>
      <c r="ER40">
        <v>1</v>
      </c>
      <c r="ES40">
        <v>0</v>
      </c>
      <c r="ET40">
        <v>0</v>
      </c>
      <c r="EU40">
        <v>0</v>
      </c>
      <c r="EV40">
        <f t="shared" ref="EV40:EV103" si="21">EU40/$EV$37</f>
        <v>0</v>
      </c>
      <c r="EW40">
        <v>0</v>
      </c>
      <c r="EX40">
        <v>0</v>
      </c>
      <c r="EY40">
        <v>0</v>
      </c>
      <c r="EZ40">
        <v>0</v>
      </c>
      <c r="FA40">
        <f t="shared" ref="FA40:FA103" si="22">EZ40/$FA$37</f>
        <v>0</v>
      </c>
      <c r="FB40">
        <v>0</v>
      </c>
      <c r="FC40">
        <v>0</v>
      </c>
      <c r="FD40">
        <v>0</v>
      </c>
      <c r="FE40">
        <v>0</v>
      </c>
      <c r="FF40">
        <f t="shared" ref="FF40:FF103" si="23">FE40/$FF$37</f>
        <v>0</v>
      </c>
      <c r="FG40">
        <v>0</v>
      </c>
    </row>
    <row r="41" spans="1:166" x14ac:dyDescent="0.3">
      <c r="A41">
        <f>(C40-C52)/12</f>
        <v>1.9668150000000002</v>
      </c>
      <c r="B41">
        <v>2</v>
      </c>
      <c r="C41" s="10">
        <f t="shared" ref="C41:C51" si="24">$C$40-B40*$A$41</f>
        <v>49.453185000000005</v>
      </c>
      <c r="D41" s="10">
        <f t="shared" ref="D41:D87" si="25">C41</f>
        <v>49.453185000000005</v>
      </c>
      <c r="E41" s="10">
        <f>D40</f>
        <v>51.42</v>
      </c>
      <c r="F41" s="10">
        <f>E41</f>
        <v>51.42</v>
      </c>
      <c r="G41" s="10">
        <f>F41</f>
        <v>51.42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>
        <f t="shared" ref="EL41:EL104" si="26">SUM(C41:EK41)</f>
        <v>253.16637000000003</v>
      </c>
      <c r="EM41">
        <v>3</v>
      </c>
      <c r="EN41" s="10">
        <f t="shared" ref="EN41:EN104" si="27">SUM(C41:AE41)</f>
        <v>253.16637000000003</v>
      </c>
      <c r="EO41" s="4">
        <f t="shared" ref="EO41:EO71" si="28">EN41/$EY$11*$FA$10*$EY$12/$EY$13*$EY$15</f>
        <v>2307.9419628286319</v>
      </c>
      <c r="EP41" s="4">
        <f t="shared" ref="EP41:EP50" si="29">EO41*$EY$14</f>
        <v>10.891866456156176</v>
      </c>
      <c r="EQ41">
        <f t="shared" ref="EQ41:EQ103" si="30">EP41/$EQ$37</f>
        <v>7.6204962711737365E-4</v>
      </c>
      <c r="ER41">
        <v>1</v>
      </c>
      <c r="ES41">
        <v>0</v>
      </c>
      <c r="ET41">
        <v>0</v>
      </c>
      <c r="EU41">
        <v>0</v>
      </c>
      <c r="EV41">
        <f t="shared" si="21"/>
        <v>0</v>
      </c>
      <c r="EW41">
        <v>0</v>
      </c>
      <c r="EX41">
        <v>0</v>
      </c>
      <c r="EY41">
        <v>0</v>
      </c>
      <c r="EZ41">
        <v>0</v>
      </c>
      <c r="FA41">
        <f t="shared" si="22"/>
        <v>0</v>
      </c>
      <c r="FB41">
        <v>0</v>
      </c>
      <c r="FC41">
        <v>0</v>
      </c>
      <c r="FD41">
        <v>0</v>
      </c>
      <c r="FE41">
        <v>0</v>
      </c>
      <c r="FF41">
        <f t="shared" si="23"/>
        <v>0</v>
      </c>
      <c r="FG41">
        <v>0</v>
      </c>
    </row>
    <row r="42" spans="1:166" x14ac:dyDescent="0.3">
      <c r="B42">
        <v>3</v>
      </c>
      <c r="C42" s="10">
        <f t="shared" si="24"/>
        <v>47.486370000000001</v>
      </c>
      <c r="D42" s="10">
        <f t="shared" si="25"/>
        <v>47.486370000000001</v>
      </c>
      <c r="E42" s="10">
        <f t="shared" ref="E42:E87" si="31">D41</f>
        <v>49.453185000000005</v>
      </c>
      <c r="F42" s="10">
        <f t="shared" ref="F42:G88" si="32">E42</f>
        <v>49.453185000000005</v>
      </c>
      <c r="G42" s="10">
        <f t="shared" si="32"/>
        <v>49.453185000000005</v>
      </c>
      <c r="H42" s="10">
        <f>G41</f>
        <v>51.42</v>
      </c>
      <c r="I42" s="10">
        <f>H42</f>
        <v>51.42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>
        <f t="shared" si="26"/>
        <v>346.17229500000008</v>
      </c>
      <c r="EM42">
        <v>4</v>
      </c>
      <c r="EN42" s="10">
        <f t="shared" si="27"/>
        <v>346.17229500000008</v>
      </c>
      <c r="EO42" s="4">
        <f t="shared" si="28"/>
        <v>3155.8123853464122</v>
      </c>
      <c r="EP42" s="4">
        <f t="shared" si="29"/>
        <v>14.893219853652367</v>
      </c>
      <c r="EQ42">
        <f t="shared" si="30"/>
        <v>1.0420043875618847E-3</v>
      </c>
      <c r="ER42">
        <v>1</v>
      </c>
      <c r="ES42">
        <v>0</v>
      </c>
      <c r="ET42">
        <v>0</v>
      </c>
      <c r="EU42">
        <v>0</v>
      </c>
      <c r="EV42">
        <f t="shared" si="21"/>
        <v>0</v>
      </c>
      <c r="EW42">
        <v>0</v>
      </c>
      <c r="EX42">
        <v>0</v>
      </c>
      <c r="EY42">
        <v>0</v>
      </c>
      <c r="EZ42">
        <v>0</v>
      </c>
      <c r="FA42">
        <f t="shared" si="22"/>
        <v>0</v>
      </c>
      <c r="FB42">
        <v>0</v>
      </c>
      <c r="FC42">
        <v>0</v>
      </c>
      <c r="FD42">
        <v>0</v>
      </c>
      <c r="FE42">
        <v>0</v>
      </c>
      <c r="FF42">
        <f t="shared" si="23"/>
        <v>0</v>
      </c>
      <c r="FG42">
        <v>0</v>
      </c>
    </row>
    <row r="43" spans="1:166" x14ac:dyDescent="0.3">
      <c r="B43">
        <v>4</v>
      </c>
      <c r="C43" s="10">
        <f t="shared" si="24"/>
        <v>45.519555000000004</v>
      </c>
      <c r="D43" s="10">
        <f t="shared" si="25"/>
        <v>45.519555000000004</v>
      </c>
      <c r="E43" s="10">
        <f t="shared" si="31"/>
        <v>47.486370000000001</v>
      </c>
      <c r="F43" s="10">
        <f t="shared" si="32"/>
        <v>47.486370000000001</v>
      </c>
      <c r="G43" s="10">
        <f t="shared" si="32"/>
        <v>47.486370000000001</v>
      </c>
      <c r="H43" s="10">
        <f t="shared" ref="H43:H106" si="33">G42</f>
        <v>49.453185000000005</v>
      </c>
      <c r="I43" s="10">
        <f t="shared" ref="I43:I106" si="34">H43</f>
        <v>49.453185000000005</v>
      </c>
      <c r="J43" s="10">
        <f>I42</f>
        <v>51.42</v>
      </c>
      <c r="K43" s="10">
        <f>J43</f>
        <v>51.42</v>
      </c>
      <c r="L43" s="10">
        <f>K43</f>
        <v>51.42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>
        <f t="shared" si="26"/>
        <v>486.66459000000009</v>
      </c>
      <c r="EM43">
        <v>5</v>
      </c>
      <c r="EN43" s="10">
        <f t="shared" si="27"/>
        <v>486.66459000000009</v>
      </c>
      <c r="EO43" s="4">
        <f t="shared" si="28"/>
        <v>4436.5830622913763</v>
      </c>
      <c r="EP43" s="4">
        <f t="shared" si="29"/>
        <v>20.937558662392636</v>
      </c>
      <c r="EQ43">
        <f t="shared" si="30"/>
        <v>1.4648966580384653E-3</v>
      </c>
      <c r="ER43">
        <v>1</v>
      </c>
      <c r="ES43">
        <v>0</v>
      </c>
      <c r="ET43">
        <v>0</v>
      </c>
      <c r="EU43">
        <v>0</v>
      </c>
      <c r="EV43">
        <f t="shared" si="21"/>
        <v>0</v>
      </c>
      <c r="EW43">
        <v>0</v>
      </c>
      <c r="EX43">
        <v>0</v>
      </c>
      <c r="EY43">
        <v>0</v>
      </c>
      <c r="EZ43">
        <v>0</v>
      </c>
      <c r="FA43">
        <f t="shared" si="22"/>
        <v>0</v>
      </c>
      <c r="FB43">
        <v>0</v>
      </c>
      <c r="FC43">
        <v>0</v>
      </c>
      <c r="FD43">
        <v>0</v>
      </c>
      <c r="FE43">
        <v>0</v>
      </c>
      <c r="FF43">
        <f t="shared" si="23"/>
        <v>0</v>
      </c>
      <c r="FG43">
        <v>0</v>
      </c>
    </row>
    <row r="44" spans="1:166" x14ac:dyDescent="0.3">
      <c r="B44">
        <v>5</v>
      </c>
      <c r="C44" s="10">
        <f t="shared" si="24"/>
        <v>43.55274</v>
      </c>
      <c r="D44" s="10">
        <f t="shared" si="25"/>
        <v>43.55274</v>
      </c>
      <c r="E44" s="10">
        <f t="shared" si="31"/>
        <v>45.519555000000004</v>
      </c>
      <c r="F44" s="10">
        <f t="shared" si="32"/>
        <v>45.519555000000004</v>
      </c>
      <c r="G44" s="10">
        <f t="shared" si="32"/>
        <v>45.519555000000004</v>
      </c>
      <c r="H44" s="10">
        <f t="shared" si="33"/>
        <v>47.486370000000001</v>
      </c>
      <c r="I44" s="10">
        <f t="shared" si="34"/>
        <v>47.486370000000001</v>
      </c>
      <c r="J44" s="10">
        <f t="shared" ref="J44:J107" si="35">I43</f>
        <v>49.453185000000005</v>
      </c>
      <c r="K44" s="10">
        <f t="shared" ref="K44:L88" si="36">J44</f>
        <v>49.453185000000005</v>
      </c>
      <c r="L44" s="10">
        <f t="shared" si="36"/>
        <v>49.453185000000005</v>
      </c>
      <c r="M44" s="10">
        <f>L43</f>
        <v>51.42</v>
      </c>
      <c r="N44" s="10">
        <f>M44</f>
        <v>51.42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>
        <f t="shared" si="26"/>
        <v>569.83644000000004</v>
      </c>
      <c r="EM44">
        <v>6</v>
      </c>
      <c r="EN44" s="10">
        <f t="shared" si="27"/>
        <v>569.83644000000004</v>
      </c>
      <c r="EO44" s="4">
        <f t="shared" si="28"/>
        <v>5194.8030531262111</v>
      </c>
      <c r="EP44" s="4">
        <f t="shared" si="29"/>
        <v>24.515824934928965</v>
      </c>
      <c r="EQ44">
        <f t="shared" si="30"/>
        <v>1.7152501203848351E-3</v>
      </c>
      <c r="ER44">
        <v>1</v>
      </c>
      <c r="ES44">
        <v>0</v>
      </c>
      <c r="ET44">
        <v>0</v>
      </c>
      <c r="EU44">
        <v>0</v>
      </c>
      <c r="EV44">
        <f t="shared" si="21"/>
        <v>0</v>
      </c>
      <c r="EW44">
        <v>0</v>
      </c>
      <c r="EX44">
        <v>0</v>
      </c>
      <c r="EY44">
        <v>0</v>
      </c>
      <c r="EZ44">
        <v>0</v>
      </c>
      <c r="FA44">
        <f t="shared" si="22"/>
        <v>0</v>
      </c>
      <c r="FB44">
        <v>0</v>
      </c>
      <c r="FC44">
        <v>0</v>
      </c>
      <c r="FD44">
        <v>0</v>
      </c>
      <c r="FE44">
        <v>0</v>
      </c>
      <c r="FF44">
        <f t="shared" si="23"/>
        <v>0</v>
      </c>
      <c r="FG44">
        <v>0</v>
      </c>
    </row>
    <row r="45" spans="1:166" x14ac:dyDescent="0.3">
      <c r="B45">
        <v>6</v>
      </c>
      <c r="C45" s="10">
        <f t="shared" si="24"/>
        <v>41.585925000000003</v>
      </c>
      <c r="D45" s="10">
        <f t="shared" si="25"/>
        <v>41.585925000000003</v>
      </c>
      <c r="E45" s="10">
        <f t="shared" si="31"/>
        <v>43.55274</v>
      </c>
      <c r="F45" s="10">
        <f t="shared" si="32"/>
        <v>43.55274</v>
      </c>
      <c r="G45" s="10">
        <f t="shared" si="32"/>
        <v>43.55274</v>
      </c>
      <c r="H45" s="10">
        <f t="shared" si="33"/>
        <v>45.519555000000004</v>
      </c>
      <c r="I45" s="10">
        <f t="shared" si="34"/>
        <v>45.519555000000004</v>
      </c>
      <c r="J45" s="10">
        <f t="shared" si="35"/>
        <v>47.486370000000001</v>
      </c>
      <c r="K45" s="10">
        <f t="shared" si="36"/>
        <v>47.486370000000001</v>
      </c>
      <c r="L45" s="10">
        <f t="shared" si="36"/>
        <v>47.486370000000001</v>
      </c>
      <c r="M45" s="10">
        <f t="shared" ref="M45:M108" si="37">L44</f>
        <v>49.453185000000005</v>
      </c>
      <c r="N45" s="10">
        <f t="shared" ref="N45:N108" si="38">M45</f>
        <v>49.453185000000005</v>
      </c>
      <c r="O45" s="10">
        <f>N44</f>
        <v>51.42</v>
      </c>
      <c r="P45" s="10">
        <f>O45</f>
        <v>51.42</v>
      </c>
      <c r="Q45" s="10">
        <f>P45</f>
        <v>51.42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>
        <f t="shared" si="26"/>
        <v>700.49465999999995</v>
      </c>
      <c r="EM45">
        <v>7</v>
      </c>
      <c r="EN45" s="10">
        <f t="shared" si="27"/>
        <v>700.49465999999995</v>
      </c>
      <c r="EO45" s="4">
        <f t="shared" si="28"/>
        <v>6385.9232983882312</v>
      </c>
      <c r="EP45" s="4">
        <f t="shared" si="29"/>
        <v>30.137076618709372</v>
      </c>
      <c r="EQ45">
        <f t="shared" si="30"/>
        <v>2.1085410927632743E-3</v>
      </c>
      <c r="ER45">
        <v>1</v>
      </c>
      <c r="ES45">
        <v>0</v>
      </c>
      <c r="ET45">
        <v>0</v>
      </c>
      <c r="EU45">
        <v>0</v>
      </c>
      <c r="EV45">
        <f t="shared" si="21"/>
        <v>0</v>
      </c>
      <c r="EW45">
        <v>0</v>
      </c>
      <c r="EX45">
        <v>0</v>
      </c>
      <c r="EY45">
        <v>0</v>
      </c>
      <c r="EZ45">
        <v>0</v>
      </c>
      <c r="FA45">
        <f t="shared" si="22"/>
        <v>0</v>
      </c>
      <c r="FB45">
        <v>0</v>
      </c>
      <c r="FC45">
        <v>0</v>
      </c>
      <c r="FD45">
        <v>0</v>
      </c>
      <c r="FE45">
        <v>0</v>
      </c>
      <c r="FF45">
        <f t="shared" si="23"/>
        <v>0</v>
      </c>
      <c r="FG45">
        <v>0</v>
      </c>
    </row>
    <row r="46" spans="1:166" x14ac:dyDescent="0.3">
      <c r="B46">
        <v>7</v>
      </c>
      <c r="C46" s="10">
        <f t="shared" si="24"/>
        <v>39.619109999999999</v>
      </c>
      <c r="D46" s="10">
        <f t="shared" si="25"/>
        <v>39.619109999999999</v>
      </c>
      <c r="E46" s="10">
        <f t="shared" si="31"/>
        <v>41.585925000000003</v>
      </c>
      <c r="F46" s="10">
        <f t="shared" si="32"/>
        <v>41.585925000000003</v>
      </c>
      <c r="G46" s="10">
        <f t="shared" si="32"/>
        <v>41.585925000000003</v>
      </c>
      <c r="H46" s="10">
        <f t="shared" si="33"/>
        <v>43.55274</v>
      </c>
      <c r="I46" s="10">
        <f t="shared" si="34"/>
        <v>43.55274</v>
      </c>
      <c r="J46" s="10">
        <f t="shared" si="35"/>
        <v>45.519555000000004</v>
      </c>
      <c r="K46" s="10">
        <f t="shared" si="36"/>
        <v>45.519555000000004</v>
      </c>
      <c r="L46" s="10">
        <f t="shared" si="36"/>
        <v>45.519555000000004</v>
      </c>
      <c r="M46" s="10">
        <f t="shared" si="37"/>
        <v>47.486370000000001</v>
      </c>
      <c r="N46" s="10">
        <f t="shared" si="38"/>
        <v>47.486370000000001</v>
      </c>
      <c r="O46" s="10">
        <f t="shared" ref="O46:O109" si="39">N45</f>
        <v>49.453185000000005</v>
      </c>
      <c r="P46" s="10">
        <f t="shared" ref="P46:Q88" si="40">O46</f>
        <v>49.453185000000005</v>
      </c>
      <c r="Q46" s="10">
        <f t="shared" si="40"/>
        <v>49.453185000000005</v>
      </c>
      <c r="R46" s="10">
        <f>Q45</f>
        <v>51.42</v>
      </c>
      <c r="S46" s="10">
        <f>R46</f>
        <v>51.42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>
        <f t="shared" si="26"/>
        <v>773.83243499999992</v>
      </c>
      <c r="EM46">
        <v>8</v>
      </c>
      <c r="EN46" s="10">
        <f t="shared" si="27"/>
        <v>773.83243499999992</v>
      </c>
      <c r="EO46" s="4">
        <f t="shared" si="28"/>
        <v>7054.4928575401218</v>
      </c>
      <c r="EP46" s="4">
        <f t="shared" si="29"/>
        <v>33.292255766285841</v>
      </c>
      <c r="EQ46">
        <f t="shared" si="30"/>
        <v>2.3292932570115029E-3</v>
      </c>
      <c r="ER46">
        <v>1</v>
      </c>
      <c r="ES46">
        <v>0</v>
      </c>
      <c r="ET46">
        <v>0</v>
      </c>
      <c r="EU46">
        <v>0</v>
      </c>
      <c r="EV46">
        <f t="shared" si="21"/>
        <v>0</v>
      </c>
      <c r="EW46">
        <v>0</v>
      </c>
      <c r="EX46">
        <v>0</v>
      </c>
      <c r="EY46">
        <v>0</v>
      </c>
      <c r="EZ46">
        <v>0</v>
      </c>
      <c r="FA46">
        <f t="shared" si="22"/>
        <v>0</v>
      </c>
      <c r="FB46">
        <v>0</v>
      </c>
      <c r="FC46">
        <v>0</v>
      </c>
      <c r="FD46">
        <v>0</v>
      </c>
      <c r="FE46">
        <v>0</v>
      </c>
      <c r="FF46">
        <f t="shared" si="23"/>
        <v>0</v>
      </c>
      <c r="FG46">
        <v>0</v>
      </c>
    </row>
    <row r="47" spans="1:166" x14ac:dyDescent="0.3">
      <c r="B47">
        <v>8</v>
      </c>
      <c r="C47" s="10">
        <f t="shared" si="24"/>
        <v>37.652295000000002</v>
      </c>
      <c r="D47" s="10">
        <f t="shared" si="25"/>
        <v>37.652295000000002</v>
      </c>
      <c r="E47" s="10">
        <f t="shared" si="31"/>
        <v>39.619109999999999</v>
      </c>
      <c r="F47" s="10">
        <f t="shared" si="32"/>
        <v>39.619109999999999</v>
      </c>
      <c r="G47" s="10">
        <f t="shared" si="32"/>
        <v>39.619109999999999</v>
      </c>
      <c r="H47" s="10">
        <f t="shared" si="33"/>
        <v>41.585925000000003</v>
      </c>
      <c r="I47" s="10">
        <f t="shared" si="34"/>
        <v>41.585925000000003</v>
      </c>
      <c r="J47" s="10">
        <f t="shared" si="35"/>
        <v>43.55274</v>
      </c>
      <c r="K47" s="10">
        <f t="shared" si="36"/>
        <v>43.55274</v>
      </c>
      <c r="L47" s="10">
        <f t="shared" si="36"/>
        <v>43.55274</v>
      </c>
      <c r="M47" s="10">
        <f t="shared" si="37"/>
        <v>45.519555000000004</v>
      </c>
      <c r="N47" s="10">
        <f t="shared" si="38"/>
        <v>45.519555000000004</v>
      </c>
      <c r="O47" s="10">
        <f t="shared" si="39"/>
        <v>47.486370000000001</v>
      </c>
      <c r="P47" s="10">
        <f t="shared" si="40"/>
        <v>47.486370000000001</v>
      </c>
      <c r="Q47" s="10">
        <f t="shared" si="40"/>
        <v>47.486370000000001</v>
      </c>
      <c r="R47" s="10">
        <f t="shared" ref="R47:R110" si="41">Q46</f>
        <v>49.453185000000005</v>
      </c>
      <c r="S47" s="10">
        <f t="shared" ref="S47:S110" si="42">R47</f>
        <v>49.453185000000005</v>
      </c>
      <c r="T47" s="10">
        <f>S46</f>
        <v>51.42</v>
      </c>
      <c r="U47" s="10">
        <f>T47</f>
        <v>51.42</v>
      </c>
      <c r="V47" s="10">
        <f>U47</f>
        <v>51.42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>
        <f t="shared" si="26"/>
        <v>894.65657999999974</v>
      </c>
      <c r="EM47">
        <v>9</v>
      </c>
      <c r="EN47" s="10">
        <f t="shared" si="27"/>
        <v>894.65657999999974</v>
      </c>
      <c r="EO47" s="4">
        <f t="shared" si="28"/>
        <v>8155.9626711191941</v>
      </c>
      <c r="EP47" s="4">
        <f t="shared" si="29"/>
        <v>38.490420325106378</v>
      </c>
      <c r="EQ47">
        <f t="shared" si="30"/>
        <v>2.6929829312918006E-3</v>
      </c>
      <c r="ER47">
        <v>1</v>
      </c>
      <c r="ES47">
        <v>0</v>
      </c>
      <c r="ET47">
        <v>0</v>
      </c>
      <c r="EU47">
        <v>0</v>
      </c>
      <c r="EV47">
        <f t="shared" si="21"/>
        <v>0</v>
      </c>
      <c r="EW47">
        <v>0</v>
      </c>
      <c r="EX47">
        <v>0</v>
      </c>
      <c r="EY47">
        <v>0</v>
      </c>
      <c r="EZ47">
        <v>0</v>
      </c>
      <c r="FA47">
        <f t="shared" si="22"/>
        <v>0</v>
      </c>
      <c r="FB47">
        <v>0</v>
      </c>
      <c r="FC47">
        <v>0</v>
      </c>
      <c r="FD47">
        <v>0</v>
      </c>
      <c r="FE47">
        <v>0</v>
      </c>
      <c r="FF47">
        <f t="shared" si="23"/>
        <v>0</v>
      </c>
      <c r="FG47">
        <v>0</v>
      </c>
    </row>
    <row r="48" spans="1:166" x14ac:dyDescent="0.3">
      <c r="B48">
        <v>9</v>
      </c>
      <c r="C48" s="10">
        <f t="shared" si="24"/>
        <v>35.685479999999998</v>
      </c>
      <c r="D48" s="10">
        <f t="shared" si="25"/>
        <v>35.685479999999998</v>
      </c>
      <c r="E48" s="10">
        <f t="shared" si="31"/>
        <v>37.652295000000002</v>
      </c>
      <c r="F48" s="10">
        <f t="shared" si="32"/>
        <v>37.652295000000002</v>
      </c>
      <c r="G48" s="10">
        <f t="shared" si="32"/>
        <v>37.652295000000002</v>
      </c>
      <c r="H48" s="10">
        <f t="shared" si="33"/>
        <v>39.619109999999999</v>
      </c>
      <c r="I48" s="10">
        <f t="shared" si="34"/>
        <v>39.619109999999999</v>
      </c>
      <c r="J48" s="10">
        <f t="shared" si="35"/>
        <v>41.585925000000003</v>
      </c>
      <c r="K48" s="10">
        <f t="shared" si="36"/>
        <v>41.585925000000003</v>
      </c>
      <c r="L48" s="10">
        <f t="shared" si="36"/>
        <v>41.585925000000003</v>
      </c>
      <c r="M48" s="10">
        <f t="shared" si="37"/>
        <v>43.55274</v>
      </c>
      <c r="N48" s="10">
        <f t="shared" si="38"/>
        <v>43.55274</v>
      </c>
      <c r="O48" s="10">
        <f t="shared" si="39"/>
        <v>45.519555000000004</v>
      </c>
      <c r="P48" s="10">
        <f t="shared" si="40"/>
        <v>45.519555000000004</v>
      </c>
      <c r="Q48" s="10">
        <f t="shared" si="40"/>
        <v>45.519555000000004</v>
      </c>
      <c r="R48" s="10">
        <f t="shared" si="41"/>
        <v>47.486370000000001</v>
      </c>
      <c r="S48" s="10">
        <f t="shared" si="42"/>
        <v>47.486370000000001</v>
      </c>
      <c r="T48" s="10">
        <f t="shared" ref="T48:T111" si="43">S47</f>
        <v>49.453185000000005</v>
      </c>
      <c r="U48" s="10">
        <f t="shared" ref="U48:V88" si="44">T48</f>
        <v>49.453185000000005</v>
      </c>
      <c r="V48" s="10">
        <f t="shared" si="44"/>
        <v>49.453185000000005</v>
      </c>
      <c r="W48" s="10">
        <f>V47</f>
        <v>51.42</v>
      </c>
      <c r="X48" s="10">
        <f>W48</f>
        <v>51.42</v>
      </c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>
        <f t="shared" si="26"/>
        <v>958.1602799999996</v>
      </c>
      <c r="EM48">
        <v>10</v>
      </c>
      <c r="EN48" s="10">
        <f t="shared" si="27"/>
        <v>958.1602799999996</v>
      </c>
      <c r="EO48" s="4">
        <f t="shared" si="28"/>
        <v>8734.8817985881415</v>
      </c>
      <c r="EP48" s="4">
        <f t="shared" si="29"/>
        <v>41.222512347722983</v>
      </c>
      <c r="EQ48">
        <f t="shared" si="30"/>
        <v>2.8841337974418878E-3</v>
      </c>
      <c r="ER48">
        <v>1</v>
      </c>
      <c r="ES48">
        <v>0</v>
      </c>
      <c r="ET48">
        <v>0</v>
      </c>
      <c r="EU48">
        <v>0</v>
      </c>
      <c r="EV48">
        <f t="shared" si="21"/>
        <v>0</v>
      </c>
      <c r="EW48">
        <v>0</v>
      </c>
      <c r="EX48">
        <v>0</v>
      </c>
      <c r="EY48">
        <v>0</v>
      </c>
      <c r="EZ48">
        <v>0</v>
      </c>
      <c r="FA48">
        <f t="shared" si="22"/>
        <v>0</v>
      </c>
      <c r="FB48">
        <v>0</v>
      </c>
      <c r="FC48">
        <v>0</v>
      </c>
      <c r="FD48">
        <v>0</v>
      </c>
      <c r="FE48">
        <v>0</v>
      </c>
      <c r="FF48">
        <f t="shared" si="23"/>
        <v>0</v>
      </c>
      <c r="FG48">
        <v>0</v>
      </c>
    </row>
    <row r="49" spans="1:174" x14ac:dyDescent="0.3">
      <c r="B49">
        <v>10</v>
      </c>
      <c r="C49" s="10">
        <f t="shared" si="24"/>
        <v>33.718665000000001</v>
      </c>
      <c r="D49" s="10">
        <f t="shared" si="25"/>
        <v>33.718665000000001</v>
      </c>
      <c r="E49" s="10">
        <f t="shared" si="31"/>
        <v>35.685479999999998</v>
      </c>
      <c r="F49" s="10">
        <f t="shared" si="32"/>
        <v>35.685479999999998</v>
      </c>
      <c r="G49" s="10">
        <f t="shared" si="32"/>
        <v>35.685479999999998</v>
      </c>
      <c r="H49" s="10">
        <f t="shared" si="33"/>
        <v>37.652295000000002</v>
      </c>
      <c r="I49" s="10">
        <f t="shared" si="34"/>
        <v>37.652295000000002</v>
      </c>
      <c r="J49" s="10">
        <f t="shared" si="35"/>
        <v>39.619109999999999</v>
      </c>
      <c r="K49" s="10">
        <f t="shared" si="36"/>
        <v>39.619109999999999</v>
      </c>
      <c r="L49" s="10">
        <f t="shared" si="36"/>
        <v>39.619109999999999</v>
      </c>
      <c r="M49" s="10">
        <f t="shared" si="37"/>
        <v>41.585925000000003</v>
      </c>
      <c r="N49" s="10">
        <f t="shared" si="38"/>
        <v>41.585925000000003</v>
      </c>
      <c r="O49" s="10">
        <f t="shared" si="39"/>
        <v>43.55274</v>
      </c>
      <c r="P49" s="10">
        <f t="shared" si="40"/>
        <v>43.55274</v>
      </c>
      <c r="Q49" s="10">
        <f t="shared" si="40"/>
        <v>43.55274</v>
      </c>
      <c r="R49" s="10">
        <f t="shared" si="41"/>
        <v>45.519555000000004</v>
      </c>
      <c r="S49" s="10">
        <f t="shared" si="42"/>
        <v>45.519555000000004</v>
      </c>
      <c r="T49" s="10">
        <f t="shared" si="43"/>
        <v>47.486370000000001</v>
      </c>
      <c r="U49" s="10">
        <f t="shared" si="44"/>
        <v>47.486370000000001</v>
      </c>
      <c r="V49" s="10">
        <f t="shared" si="44"/>
        <v>47.486370000000001</v>
      </c>
      <c r="W49" s="10">
        <f t="shared" ref="W49:W112" si="45">V48</f>
        <v>49.453185000000005</v>
      </c>
      <c r="X49" s="10">
        <f t="shared" ref="X49:X112" si="46">W49</f>
        <v>49.453185000000005</v>
      </c>
      <c r="Y49" s="10">
        <f>X48</f>
        <v>51.42</v>
      </c>
      <c r="Z49" s="10">
        <f>Y49</f>
        <v>51.42</v>
      </c>
      <c r="AA49" s="10">
        <f>Z49</f>
        <v>51.42</v>
      </c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>
        <f t="shared" si="26"/>
        <v>1069.1503499999994</v>
      </c>
      <c r="EM49">
        <v>11</v>
      </c>
      <c r="EN49" s="10">
        <f t="shared" si="27"/>
        <v>1069.1503499999994</v>
      </c>
      <c r="EO49" s="4">
        <f t="shared" si="28"/>
        <v>9746.7011804842714</v>
      </c>
      <c r="EP49" s="4">
        <f t="shared" si="29"/>
        <v>45.99758978158367</v>
      </c>
      <c r="EQ49">
        <f t="shared" si="30"/>
        <v>3.218222173624045E-3</v>
      </c>
      <c r="ER49">
        <v>1</v>
      </c>
      <c r="ES49">
        <v>0</v>
      </c>
      <c r="ET49">
        <v>0</v>
      </c>
      <c r="EU49">
        <v>0</v>
      </c>
      <c r="EV49">
        <f t="shared" si="21"/>
        <v>0</v>
      </c>
      <c r="EW49">
        <v>0</v>
      </c>
      <c r="EX49">
        <v>0</v>
      </c>
      <c r="EY49">
        <v>0</v>
      </c>
      <c r="EZ49">
        <v>0</v>
      </c>
      <c r="FA49">
        <f t="shared" si="22"/>
        <v>0</v>
      </c>
      <c r="FB49">
        <v>0</v>
      </c>
      <c r="FC49">
        <v>0</v>
      </c>
      <c r="FD49">
        <v>0</v>
      </c>
      <c r="FE49">
        <v>0</v>
      </c>
      <c r="FF49">
        <f t="shared" si="23"/>
        <v>0</v>
      </c>
      <c r="FG49">
        <v>0</v>
      </c>
    </row>
    <row r="50" spans="1:174" x14ac:dyDescent="0.3">
      <c r="B50">
        <v>11</v>
      </c>
      <c r="C50" s="10">
        <f t="shared" si="24"/>
        <v>31.751850000000001</v>
      </c>
      <c r="D50" s="10">
        <f t="shared" si="25"/>
        <v>31.751850000000001</v>
      </c>
      <c r="E50" s="10">
        <f t="shared" si="31"/>
        <v>33.718665000000001</v>
      </c>
      <c r="F50" s="10">
        <f t="shared" si="32"/>
        <v>33.718665000000001</v>
      </c>
      <c r="G50" s="10">
        <f t="shared" si="32"/>
        <v>33.718665000000001</v>
      </c>
      <c r="H50" s="10">
        <f t="shared" si="33"/>
        <v>35.685479999999998</v>
      </c>
      <c r="I50" s="10">
        <f t="shared" si="34"/>
        <v>35.685479999999998</v>
      </c>
      <c r="J50" s="10">
        <f t="shared" si="35"/>
        <v>37.652295000000002</v>
      </c>
      <c r="K50" s="10">
        <f t="shared" si="36"/>
        <v>37.652295000000002</v>
      </c>
      <c r="L50" s="10">
        <f t="shared" si="36"/>
        <v>37.652295000000002</v>
      </c>
      <c r="M50" s="10">
        <f t="shared" si="37"/>
        <v>39.619109999999999</v>
      </c>
      <c r="N50" s="10">
        <f t="shared" si="38"/>
        <v>39.619109999999999</v>
      </c>
      <c r="O50" s="10">
        <f t="shared" si="39"/>
        <v>41.585925000000003</v>
      </c>
      <c r="P50" s="10">
        <f t="shared" si="40"/>
        <v>41.585925000000003</v>
      </c>
      <c r="Q50" s="10">
        <f t="shared" si="40"/>
        <v>41.585925000000003</v>
      </c>
      <c r="R50" s="10">
        <f t="shared" si="41"/>
        <v>43.55274</v>
      </c>
      <c r="S50" s="10">
        <f t="shared" si="42"/>
        <v>43.55274</v>
      </c>
      <c r="T50" s="10">
        <f t="shared" si="43"/>
        <v>45.519555000000004</v>
      </c>
      <c r="U50" s="10">
        <f t="shared" si="44"/>
        <v>45.519555000000004</v>
      </c>
      <c r="V50" s="10">
        <f t="shared" si="44"/>
        <v>45.519555000000004</v>
      </c>
      <c r="W50" s="10">
        <f t="shared" si="45"/>
        <v>47.486370000000001</v>
      </c>
      <c r="X50" s="10">
        <f t="shared" si="46"/>
        <v>47.486370000000001</v>
      </c>
      <c r="Y50" s="10">
        <f t="shared" ref="Y50:Y112" si="47">X49</f>
        <v>49.453185000000005</v>
      </c>
      <c r="Z50" s="10">
        <f t="shared" ref="Z50:AA88" si="48">Y50</f>
        <v>49.453185000000005</v>
      </c>
      <c r="AA50" s="10">
        <f t="shared" si="48"/>
        <v>49.453185000000005</v>
      </c>
      <c r="AB50" s="10">
        <f>AA49</f>
        <v>51.42</v>
      </c>
      <c r="AC50" s="10">
        <f>AB50</f>
        <v>51.42</v>
      </c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>
        <f t="shared" si="26"/>
        <v>1122.8199749999997</v>
      </c>
      <c r="EM50" s="3">
        <v>12</v>
      </c>
      <c r="EN50" s="10">
        <f t="shared" si="27"/>
        <v>1122.8199749999997</v>
      </c>
      <c r="EO50" s="4">
        <f t="shared" si="28"/>
        <v>10235.969876270276</v>
      </c>
      <c r="EP50" s="4">
        <f t="shared" si="29"/>
        <v>48.306594679240426</v>
      </c>
      <c r="EQ50">
        <f t="shared" si="30"/>
        <v>3.3797717416759916E-3</v>
      </c>
      <c r="ER50">
        <v>0.67</v>
      </c>
      <c r="ES50">
        <v>0</v>
      </c>
      <c r="ET50">
        <v>0</v>
      </c>
      <c r="EU50">
        <v>0</v>
      </c>
      <c r="EV50">
        <f t="shared" si="21"/>
        <v>0</v>
      </c>
      <c r="EW50">
        <v>0.33</v>
      </c>
      <c r="EX50">
        <v>0</v>
      </c>
      <c r="EY50">
        <v>0</v>
      </c>
      <c r="EZ50">
        <v>0</v>
      </c>
      <c r="FA50">
        <f t="shared" si="22"/>
        <v>0</v>
      </c>
      <c r="FB50">
        <v>0</v>
      </c>
      <c r="FC50">
        <v>0</v>
      </c>
      <c r="FD50">
        <v>0</v>
      </c>
      <c r="FE50">
        <v>0</v>
      </c>
      <c r="FF50">
        <f t="shared" si="23"/>
        <v>0</v>
      </c>
      <c r="FG50">
        <v>0</v>
      </c>
    </row>
    <row r="51" spans="1:174" x14ac:dyDescent="0.3">
      <c r="B51">
        <v>12</v>
      </c>
      <c r="C51" s="10">
        <f t="shared" si="24"/>
        <v>29.785035000000001</v>
      </c>
      <c r="D51" s="10">
        <f t="shared" si="25"/>
        <v>29.785035000000001</v>
      </c>
      <c r="E51" s="10">
        <f t="shared" si="31"/>
        <v>31.751850000000001</v>
      </c>
      <c r="F51" s="10">
        <f t="shared" si="32"/>
        <v>31.751850000000001</v>
      </c>
      <c r="G51" s="10">
        <f t="shared" si="32"/>
        <v>31.751850000000001</v>
      </c>
      <c r="H51" s="10">
        <f t="shared" si="33"/>
        <v>33.718665000000001</v>
      </c>
      <c r="I51" s="10">
        <f t="shared" si="34"/>
        <v>33.718665000000001</v>
      </c>
      <c r="J51" s="10">
        <f t="shared" si="35"/>
        <v>35.685479999999998</v>
      </c>
      <c r="K51" s="10">
        <f t="shared" si="36"/>
        <v>35.685479999999998</v>
      </c>
      <c r="L51" s="10">
        <f t="shared" si="36"/>
        <v>35.685479999999998</v>
      </c>
      <c r="M51" s="10">
        <f t="shared" si="37"/>
        <v>37.652295000000002</v>
      </c>
      <c r="N51" s="10">
        <f t="shared" si="38"/>
        <v>37.652295000000002</v>
      </c>
      <c r="O51" s="10">
        <f t="shared" si="39"/>
        <v>39.619109999999999</v>
      </c>
      <c r="P51" s="10">
        <f t="shared" si="40"/>
        <v>39.619109999999999</v>
      </c>
      <c r="Q51" s="10">
        <f t="shared" si="40"/>
        <v>39.619109999999999</v>
      </c>
      <c r="R51" s="10">
        <f t="shared" si="41"/>
        <v>41.585925000000003</v>
      </c>
      <c r="S51" s="10">
        <f t="shared" si="42"/>
        <v>41.585925000000003</v>
      </c>
      <c r="T51" s="10">
        <f t="shared" si="43"/>
        <v>43.55274</v>
      </c>
      <c r="U51" s="10">
        <f t="shared" si="44"/>
        <v>43.55274</v>
      </c>
      <c r="V51" s="10">
        <f t="shared" si="44"/>
        <v>43.55274</v>
      </c>
      <c r="W51" s="10">
        <f t="shared" si="45"/>
        <v>45.519555000000004</v>
      </c>
      <c r="X51" s="10">
        <f t="shared" si="46"/>
        <v>45.519555000000004</v>
      </c>
      <c r="Y51" s="10">
        <f t="shared" si="47"/>
        <v>47.486370000000001</v>
      </c>
      <c r="Z51" s="10">
        <f t="shared" si="48"/>
        <v>47.486370000000001</v>
      </c>
      <c r="AA51" s="10">
        <f t="shared" si="48"/>
        <v>47.486370000000001</v>
      </c>
      <c r="AB51" s="10">
        <f t="shared" ref="AB51:AB112" si="49">AA50</f>
        <v>49.453185000000005</v>
      </c>
      <c r="AC51" s="10">
        <f t="shared" ref="AC51:AC112" si="50">AB51</f>
        <v>49.453185000000005</v>
      </c>
      <c r="AD51" s="10">
        <f>AC50</f>
        <v>51.42</v>
      </c>
      <c r="AE51" s="10">
        <f>AD51</f>
        <v>51.42</v>
      </c>
      <c r="AF51" s="10">
        <f>AE51</f>
        <v>51.42</v>
      </c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>
        <f>SUM(C51:EK51)</f>
        <v>1223.9759699999997</v>
      </c>
      <c r="EM51">
        <v>13</v>
      </c>
      <c r="EN51" s="18">
        <f t="shared" si="27"/>
        <v>1172.5559699999997</v>
      </c>
      <c r="EO51" s="4">
        <f t="shared" si="28"/>
        <v>10689.3783993831</v>
      </c>
      <c r="EP51" s="4">
        <f>EO51*$EY$14</f>
        <v>50.446364726913231</v>
      </c>
      <c r="EQ51">
        <f>EP51/$EQ$37</f>
        <v>3.5294807904886817E-3</v>
      </c>
      <c r="ER51">
        <v>0</v>
      </c>
      <c r="ES51" s="10">
        <f t="shared" ref="ES51:ES82" si="51">SUM(AF51:BE51)</f>
        <v>51.42</v>
      </c>
      <c r="ET51" s="4">
        <f>ES51/$EY$11*$FA$10*$EY$12/$EY$13*$EY$15</f>
        <v>468.76042710036194</v>
      </c>
      <c r="EU51" s="4">
        <f>ET51*$EY$14</f>
        <v>2.212220261228024</v>
      </c>
      <c r="EV51">
        <f t="shared" si="21"/>
        <v>1.726370326487867E-4</v>
      </c>
      <c r="EW51">
        <v>1</v>
      </c>
      <c r="EX51">
        <v>0</v>
      </c>
      <c r="EY51">
        <v>0</v>
      </c>
      <c r="EZ51">
        <v>0</v>
      </c>
      <c r="FA51">
        <f t="shared" si="22"/>
        <v>0</v>
      </c>
      <c r="FB51">
        <v>0</v>
      </c>
      <c r="FC51">
        <v>0</v>
      </c>
      <c r="FD51">
        <v>0</v>
      </c>
      <c r="FE51">
        <v>0</v>
      </c>
      <c r="FF51">
        <f t="shared" si="23"/>
        <v>0</v>
      </c>
      <c r="FG51">
        <v>0</v>
      </c>
      <c r="FJ51" s="3">
        <f t="shared" ref="FJ51:FR51" si="52">$EP51*FI$8/100</f>
        <v>41.447994418750078</v>
      </c>
      <c r="FK51" s="3">
        <f t="shared" si="52"/>
        <v>5.2401161360081119</v>
      </c>
      <c r="FL51" s="3">
        <f t="shared" si="52"/>
        <v>0</v>
      </c>
      <c r="FM51" s="3">
        <f t="shared" si="52"/>
        <v>1.3670964840993485</v>
      </c>
      <c r="FN51" s="3">
        <f t="shared" si="52"/>
        <v>0.18034575389871477</v>
      </c>
      <c r="FO51" s="3">
        <f t="shared" si="52"/>
        <v>0.25475414187091183</v>
      </c>
      <c r="FP51" s="3">
        <f t="shared" si="52"/>
        <v>8.0714183563061162E-2</v>
      </c>
      <c r="FQ51" s="3">
        <f t="shared" si="52"/>
        <v>7.440838797219701E-2</v>
      </c>
      <c r="FR51" s="3">
        <f t="shared" si="52"/>
        <v>0.10341504769017212</v>
      </c>
    </row>
    <row r="52" spans="1:174" x14ac:dyDescent="0.3">
      <c r="A52" t="s">
        <v>9</v>
      </c>
      <c r="B52">
        <v>1</v>
      </c>
      <c r="C52" s="10">
        <f>$C$14</f>
        <v>27.81822</v>
      </c>
      <c r="D52" s="10">
        <f t="shared" si="25"/>
        <v>27.81822</v>
      </c>
      <c r="E52" s="10">
        <f t="shared" si="31"/>
        <v>29.785035000000001</v>
      </c>
      <c r="F52" s="10">
        <f t="shared" si="32"/>
        <v>29.785035000000001</v>
      </c>
      <c r="G52" s="10">
        <f t="shared" si="32"/>
        <v>29.785035000000001</v>
      </c>
      <c r="H52" s="10">
        <f t="shared" si="33"/>
        <v>31.751850000000001</v>
      </c>
      <c r="I52" s="10">
        <f t="shared" si="34"/>
        <v>31.751850000000001</v>
      </c>
      <c r="J52" s="10">
        <f t="shared" si="35"/>
        <v>33.718665000000001</v>
      </c>
      <c r="K52" s="10">
        <f t="shared" si="36"/>
        <v>33.718665000000001</v>
      </c>
      <c r="L52" s="10">
        <f t="shared" si="36"/>
        <v>33.718665000000001</v>
      </c>
      <c r="M52" s="10">
        <f t="shared" si="37"/>
        <v>35.685479999999998</v>
      </c>
      <c r="N52" s="10">
        <f t="shared" si="38"/>
        <v>35.685479999999998</v>
      </c>
      <c r="O52" s="10">
        <f t="shared" si="39"/>
        <v>37.652295000000002</v>
      </c>
      <c r="P52" s="10">
        <f t="shared" si="40"/>
        <v>37.652295000000002</v>
      </c>
      <c r="Q52" s="10">
        <f t="shared" si="40"/>
        <v>37.652295000000002</v>
      </c>
      <c r="R52" s="10">
        <f t="shared" si="41"/>
        <v>39.619109999999999</v>
      </c>
      <c r="S52" s="10">
        <f t="shared" si="42"/>
        <v>39.619109999999999</v>
      </c>
      <c r="T52" s="10">
        <f t="shared" si="43"/>
        <v>41.585925000000003</v>
      </c>
      <c r="U52" s="10">
        <f t="shared" si="44"/>
        <v>41.585925000000003</v>
      </c>
      <c r="V52" s="10">
        <f t="shared" si="44"/>
        <v>41.585925000000003</v>
      </c>
      <c r="W52" s="10">
        <f t="shared" si="45"/>
        <v>43.55274</v>
      </c>
      <c r="X52" s="10">
        <f t="shared" si="46"/>
        <v>43.55274</v>
      </c>
      <c r="Y52" s="10">
        <f t="shared" si="47"/>
        <v>45.519555000000004</v>
      </c>
      <c r="Z52" s="10">
        <f t="shared" si="48"/>
        <v>45.519555000000004</v>
      </c>
      <c r="AA52" s="10">
        <f t="shared" si="48"/>
        <v>45.519555000000004</v>
      </c>
      <c r="AB52" s="10">
        <f t="shared" si="49"/>
        <v>47.486370000000001</v>
      </c>
      <c r="AC52" s="10">
        <f t="shared" si="50"/>
        <v>47.486370000000001</v>
      </c>
      <c r="AD52" s="10">
        <f t="shared" ref="AD52:AD112" si="53">AC51</f>
        <v>49.453185000000005</v>
      </c>
      <c r="AE52" s="10">
        <f t="shared" ref="AE52:AF88" si="54">AD52</f>
        <v>49.453185000000005</v>
      </c>
      <c r="AF52" s="10">
        <f t="shared" si="54"/>
        <v>49.453185000000005</v>
      </c>
      <c r="AG52" s="10">
        <f>AF51</f>
        <v>51.42</v>
      </c>
      <c r="AH52" s="10">
        <f>AG52</f>
        <v>51.42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>
        <f t="shared" si="26"/>
        <v>1267.81152</v>
      </c>
      <c r="EM52">
        <v>14</v>
      </c>
      <c r="EN52" s="10">
        <f t="shared" si="27"/>
        <v>1115.5183349999998</v>
      </c>
      <c r="EO52" s="4">
        <f t="shared" si="28"/>
        <v>10169.405895622025</v>
      </c>
      <c r="EP52" s="4">
        <f t="shared" ref="EP52:EP112" si="55">EO52*$EY$14</f>
        <v>47.992459402146054</v>
      </c>
      <c r="EQ52">
        <f t="shared" si="30"/>
        <v>3.357793261519464E-3</v>
      </c>
      <c r="ER52">
        <v>0</v>
      </c>
      <c r="ES52" s="10">
        <f t="shared" si="51"/>
        <v>152.29318499999999</v>
      </c>
      <c r="ET52" s="4">
        <f t="shared" ref="ET52:ET112" si="56">ES52/$EY$11*$FA$10*$EY$12/$EY$13*$EY$15</f>
        <v>1388.3511949644967</v>
      </c>
      <c r="EU52" s="4">
        <f t="shared" ref="EU52:EU112" si="57">ET52*$EY$14</f>
        <v>6.5520433586920985</v>
      </c>
      <c r="EV52">
        <f t="shared" si="21"/>
        <v>5.1130773144754393E-4</v>
      </c>
      <c r="EW52">
        <v>1</v>
      </c>
      <c r="EX52">
        <v>0</v>
      </c>
      <c r="EY52">
        <v>0</v>
      </c>
      <c r="EZ52">
        <v>0</v>
      </c>
      <c r="FA52">
        <f t="shared" si="22"/>
        <v>0</v>
      </c>
      <c r="FB52">
        <v>0</v>
      </c>
      <c r="FC52">
        <v>0</v>
      </c>
      <c r="FD52">
        <v>0</v>
      </c>
      <c r="FE52">
        <v>0</v>
      </c>
      <c r="FF52">
        <f t="shared" si="23"/>
        <v>0</v>
      </c>
      <c r="FG52">
        <v>0</v>
      </c>
    </row>
    <row r="53" spans="1:174" x14ac:dyDescent="0.3">
      <c r="A53">
        <f>(C52-C64)/12</f>
        <v>0.63054631999999999</v>
      </c>
      <c r="B53">
        <v>2</v>
      </c>
      <c r="C53" s="10">
        <f t="shared" ref="C53:C63" si="58">$C$52-B52*$A$53</f>
        <v>27.18767368</v>
      </c>
      <c r="D53" s="10">
        <f t="shared" si="25"/>
        <v>27.18767368</v>
      </c>
      <c r="E53" s="10">
        <f t="shared" si="31"/>
        <v>27.81822</v>
      </c>
      <c r="F53" s="10">
        <f t="shared" si="32"/>
        <v>27.81822</v>
      </c>
      <c r="G53" s="10">
        <f t="shared" si="32"/>
        <v>27.81822</v>
      </c>
      <c r="H53" s="10">
        <f t="shared" si="33"/>
        <v>29.785035000000001</v>
      </c>
      <c r="I53" s="10">
        <f t="shared" si="34"/>
        <v>29.785035000000001</v>
      </c>
      <c r="J53" s="10">
        <f t="shared" si="35"/>
        <v>31.751850000000001</v>
      </c>
      <c r="K53" s="10">
        <f t="shared" si="36"/>
        <v>31.751850000000001</v>
      </c>
      <c r="L53" s="10">
        <f t="shared" si="36"/>
        <v>31.751850000000001</v>
      </c>
      <c r="M53" s="10">
        <f t="shared" si="37"/>
        <v>33.718665000000001</v>
      </c>
      <c r="N53" s="10">
        <f t="shared" si="38"/>
        <v>33.718665000000001</v>
      </c>
      <c r="O53" s="10">
        <f t="shared" si="39"/>
        <v>35.685479999999998</v>
      </c>
      <c r="P53" s="10">
        <f t="shared" si="40"/>
        <v>35.685479999999998</v>
      </c>
      <c r="Q53" s="10">
        <f t="shared" si="40"/>
        <v>35.685479999999998</v>
      </c>
      <c r="R53" s="10">
        <f t="shared" si="41"/>
        <v>37.652295000000002</v>
      </c>
      <c r="S53" s="10">
        <f t="shared" si="42"/>
        <v>37.652295000000002</v>
      </c>
      <c r="T53" s="10">
        <f t="shared" si="43"/>
        <v>39.619109999999999</v>
      </c>
      <c r="U53" s="10">
        <f t="shared" si="44"/>
        <v>39.619109999999999</v>
      </c>
      <c r="V53" s="10">
        <f t="shared" si="44"/>
        <v>39.619109999999999</v>
      </c>
      <c r="W53" s="10">
        <f t="shared" si="45"/>
        <v>41.585925000000003</v>
      </c>
      <c r="X53" s="10">
        <f t="shared" si="46"/>
        <v>41.585925000000003</v>
      </c>
      <c r="Y53" s="10">
        <f t="shared" si="47"/>
        <v>43.55274</v>
      </c>
      <c r="Z53" s="10">
        <f t="shared" si="48"/>
        <v>43.55274</v>
      </c>
      <c r="AA53" s="10">
        <f t="shared" si="48"/>
        <v>43.55274</v>
      </c>
      <c r="AB53" s="10">
        <f t="shared" si="49"/>
        <v>45.519555000000004</v>
      </c>
      <c r="AC53" s="10">
        <f t="shared" si="50"/>
        <v>45.519555000000004</v>
      </c>
      <c r="AD53" s="10">
        <f t="shared" si="53"/>
        <v>47.486370000000001</v>
      </c>
      <c r="AE53" s="10">
        <f t="shared" si="54"/>
        <v>47.486370000000001</v>
      </c>
      <c r="AF53" s="10">
        <f t="shared" si="54"/>
        <v>47.486370000000001</v>
      </c>
      <c r="AG53" s="10">
        <f t="shared" ref="AG53:AG112" si="59">AF52</f>
        <v>49.453185000000005</v>
      </c>
      <c r="AH53" s="10">
        <f t="shared" ref="AH53:AH112" si="60">AG53</f>
        <v>49.453185000000005</v>
      </c>
      <c r="AI53" s="10">
        <f>AH52</f>
        <v>51.42</v>
      </c>
      <c r="AJ53" s="10">
        <f>AI53</f>
        <v>51.42</v>
      </c>
      <c r="AK53" s="10">
        <f>AJ53</f>
        <v>51.42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>
        <f t="shared" si="26"/>
        <v>1361.80597736</v>
      </c>
      <c r="EM53">
        <v>15</v>
      </c>
      <c r="EN53" s="10">
        <f t="shared" si="27"/>
        <v>1061.1532373599996</v>
      </c>
      <c r="EO53" s="4">
        <f t="shared" si="28"/>
        <v>9673.7970588060125</v>
      </c>
      <c r="EP53" s="4">
        <f t="shared" si="55"/>
        <v>45.653533488049433</v>
      </c>
      <c r="EQ53">
        <f t="shared" si="30"/>
        <v>3.1941502690289456E-3</v>
      </c>
      <c r="ER53">
        <v>0</v>
      </c>
      <c r="ES53" s="10">
        <f t="shared" si="51"/>
        <v>300.65274000000005</v>
      </c>
      <c r="ET53" s="4">
        <f t="shared" si="56"/>
        <v>2740.8422172558166</v>
      </c>
      <c r="EU53" s="4">
        <f t="shared" si="57"/>
        <v>12.934851867400258</v>
      </c>
      <c r="EV53">
        <f t="shared" si="21"/>
        <v>1.0094087298974561E-3</v>
      </c>
      <c r="EW53">
        <v>1</v>
      </c>
      <c r="EX53">
        <v>0</v>
      </c>
      <c r="EY53">
        <v>0</v>
      </c>
      <c r="EZ53">
        <v>0</v>
      </c>
      <c r="FA53">
        <f t="shared" si="22"/>
        <v>0</v>
      </c>
      <c r="FB53">
        <v>0</v>
      </c>
      <c r="FC53">
        <v>0</v>
      </c>
      <c r="FD53">
        <v>0</v>
      </c>
      <c r="FE53">
        <v>0</v>
      </c>
      <c r="FF53">
        <f t="shared" si="23"/>
        <v>0</v>
      </c>
      <c r="FG53">
        <v>0</v>
      </c>
    </row>
    <row r="54" spans="1:174" x14ac:dyDescent="0.3">
      <c r="B54">
        <v>3</v>
      </c>
      <c r="C54" s="10">
        <f t="shared" si="58"/>
        <v>26.557127359999999</v>
      </c>
      <c r="D54" s="10">
        <f t="shared" si="25"/>
        <v>26.557127359999999</v>
      </c>
      <c r="E54" s="10">
        <f t="shared" si="31"/>
        <v>27.18767368</v>
      </c>
      <c r="F54" s="10">
        <f t="shared" si="32"/>
        <v>27.18767368</v>
      </c>
      <c r="G54" s="10">
        <f t="shared" si="32"/>
        <v>27.18767368</v>
      </c>
      <c r="H54" s="10">
        <f t="shared" si="33"/>
        <v>27.81822</v>
      </c>
      <c r="I54" s="10">
        <f t="shared" si="34"/>
        <v>27.81822</v>
      </c>
      <c r="J54" s="10">
        <f t="shared" si="35"/>
        <v>29.785035000000001</v>
      </c>
      <c r="K54" s="10">
        <f t="shared" si="36"/>
        <v>29.785035000000001</v>
      </c>
      <c r="L54" s="10">
        <f t="shared" si="36"/>
        <v>29.785035000000001</v>
      </c>
      <c r="M54" s="10">
        <f t="shared" si="37"/>
        <v>31.751850000000001</v>
      </c>
      <c r="N54" s="10">
        <f t="shared" si="38"/>
        <v>31.751850000000001</v>
      </c>
      <c r="O54" s="10">
        <f t="shared" si="39"/>
        <v>33.718665000000001</v>
      </c>
      <c r="P54" s="10">
        <f t="shared" si="40"/>
        <v>33.718665000000001</v>
      </c>
      <c r="Q54" s="10">
        <f t="shared" si="40"/>
        <v>33.718665000000001</v>
      </c>
      <c r="R54" s="10">
        <f t="shared" si="41"/>
        <v>35.685479999999998</v>
      </c>
      <c r="S54" s="10">
        <f t="shared" si="42"/>
        <v>35.685479999999998</v>
      </c>
      <c r="T54" s="10">
        <f t="shared" si="43"/>
        <v>37.652295000000002</v>
      </c>
      <c r="U54" s="10">
        <f t="shared" si="44"/>
        <v>37.652295000000002</v>
      </c>
      <c r="V54" s="10">
        <f t="shared" si="44"/>
        <v>37.652295000000002</v>
      </c>
      <c r="W54" s="10">
        <f t="shared" si="45"/>
        <v>39.619109999999999</v>
      </c>
      <c r="X54" s="10">
        <f t="shared" si="46"/>
        <v>39.619109999999999</v>
      </c>
      <c r="Y54" s="10">
        <f t="shared" si="47"/>
        <v>41.585925000000003</v>
      </c>
      <c r="Z54" s="10">
        <f t="shared" si="48"/>
        <v>41.585925000000003</v>
      </c>
      <c r="AA54" s="10">
        <f t="shared" si="48"/>
        <v>41.585925000000003</v>
      </c>
      <c r="AB54" s="10">
        <f t="shared" si="49"/>
        <v>43.55274</v>
      </c>
      <c r="AC54" s="10">
        <f t="shared" si="50"/>
        <v>43.55274</v>
      </c>
      <c r="AD54" s="10">
        <f t="shared" si="53"/>
        <v>45.519555000000004</v>
      </c>
      <c r="AE54" s="10">
        <f t="shared" si="54"/>
        <v>45.519555000000004</v>
      </c>
      <c r="AF54" s="10">
        <f t="shared" si="54"/>
        <v>45.519555000000004</v>
      </c>
      <c r="AG54" s="10">
        <f t="shared" si="59"/>
        <v>47.486370000000001</v>
      </c>
      <c r="AH54" s="10">
        <f t="shared" si="60"/>
        <v>47.486370000000001</v>
      </c>
      <c r="AI54" s="10">
        <f t="shared" ref="AI54:AI112" si="61">AH53</f>
        <v>49.453185000000005</v>
      </c>
      <c r="AJ54" s="10">
        <f t="shared" ref="AJ54:AK88" si="62">AI54</f>
        <v>49.453185000000005</v>
      </c>
      <c r="AK54" s="10">
        <f t="shared" si="62"/>
        <v>49.453185000000005</v>
      </c>
      <c r="AL54" s="10">
        <f>AK53</f>
        <v>51.42</v>
      </c>
      <c r="AM54" s="10">
        <f>AL54</f>
        <v>51.42</v>
      </c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>
        <f t="shared" si="26"/>
        <v>1402.4887957600001</v>
      </c>
      <c r="EM54">
        <v>16</v>
      </c>
      <c r="EN54" s="10">
        <f t="shared" si="27"/>
        <v>1010.7969457599996</v>
      </c>
      <c r="EO54" s="4">
        <f t="shared" si="28"/>
        <v>9214.7337224076</v>
      </c>
      <c r="EP54" s="4">
        <f t="shared" si="55"/>
        <v>43.487076689958677</v>
      </c>
      <c r="EQ54">
        <f t="shared" si="30"/>
        <v>3.0425740812564791E-3</v>
      </c>
      <c r="ER54">
        <v>0</v>
      </c>
      <c r="ES54" s="10">
        <f t="shared" si="51"/>
        <v>391.6918500000001</v>
      </c>
      <c r="ET54" s="4">
        <f t="shared" si="56"/>
        <v>3570.7825534370072</v>
      </c>
      <c r="EU54" s="4">
        <f t="shared" si="57"/>
        <v>16.851587839904475</v>
      </c>
      <c r="EV54">
        <f t="shared" si="21"/>
        <v>1.3150625962021331E-3</v>
      </c>
      <c r="EW54">
        <v>1</v>
      </c>
      <c r="EX54">
        <v>0</v>
      </c>
      <c r="EY54">
        <v>0</v>
      </c>
      <c r="EZ54">
        <v>0</v>
      </c>
      <c r="FA54">
        <f t="shared" si="22"/>
        <v>0</v>
      </c>
      <c r="FB54">
        <v>0</v>
      </c>
      <c r="FC54">
        <v>0</v>
      </c>
      <c r="FD54">
        <v>0</v>
      </c>
      <c r="FE54">
        <v>0</v>
      </c>
      <c r="FF54">
        <f t="shared" si="23"/>
        <v>0</v>
      </c>
      <c r="FG54">
        <v>0</v>
      </c>
    </row>
    <row r="55" spans="1:174" x14ac:dyDescent="0.3">
      <c r="B55" s="4">
        <v>4</v>
      </c>
      <c r="C55" s="10">
        <f t="shared" si="58"/>
        <v>25.926581040000002</v>
      </c>
      <c r="D55" s="10">
        <f t="shared" si="25"/>
        <v>25.926581040000002</v>
      </c>
      <c r="E55" s="10">
        <f t="shared" si="31"/>
        <v>26.557127359999999</v>
      </c>
      <c r="F55" s="10">
        <f t="shared" si="32"/>
        <v>26.557127359999999</v>
      </c>
      <c r="G55" s="10">
        <f t="shared" si="32"/>
        <v>26.557127359999999</v>
      </c>
      <c r="H55" s="10">
        <f t="shared" si="33"/>
        <v>27.18767368</v>
      </c>
      <c r="I55" s="10">
        <f t="shared" si="34"/>
        <v>27.18767368</v>
      </c>
      <c r="J55" s="10">
        <f t="shared" si="35"/>
        <v>27.81822</v>
      </c>
      <c r="K55" s="10">
        <f t="shared" si="36"/>
        <v>27.81822</v>
      </c>
      <c r="L55" s="10">
        <f t="shared" si="36"/>
        <v>27.81822</v>
      </c>
      <c r="M55" s="10">
        <f t="shared" si="37"/>
        <v>29.785035000000001</v>
      </c>
      <c r="N55" s="10">
        <f t="shared" si="38"/>
        <v>29.785035000000001</v>
      </c>
      <c r="O55" s="10">
        <f t="shared" si="39"/>
        <v>31.751850000000001</v>
      </c>
      <c r="P55" s="10">
        <f t="shared" si="40"/>
        <v>31.751850000000001</v>
      </c>
      <c r="Q55" s="10">
        <f t="shared" si="40"/>
        <v>31.751850000000001</v>
      </c>
      <c r="R55" s="10">
        <f t="shared" si="41"/>
        <v>33.718665000000001</v>
      </c>
      <c r="S55" s="10">
        <f t="shared" si="42"/>
        <v>33.718665000000001</v>
      </c>
      <c r="T55" s="10">
        <f t="shared" si="43"/>
        <v>35.685479999999998</v>
      </c>
      <c r="U55" s="10">
        <f t="shared" si="44"/>
        <v>35.685479999999998</v>
      </c>
      <c r="V55" s="10">
        <f t="shared" si="44"/>
        <v>35.685479999999998</v>
      </c>
      <c r="W55" s="10">
        <f t="shared" si="45"/>
        <v>37.652295000000002</v>
      </c>
      <c r="X55" s="10">
        <f t="shared" si="46"/>
        <v>37.652295000000002</v>
      </c>
      <c r="Y55" s="10">
        <f t="shared" si="47"/>
        <v>39.619109999999999</v>
      </c>
      <c r="Z55" s="10">
        <f t="shared" si="48"/>
        <v>39.619109999999999</v>
      </c>
      <c r="AA55" s="10">
        <f t="shared" si="48"/>
        <v>39.619109999999999</v>
      </c>
      <c r="AB55" s="10">
        <f t="shared" si="49"/>
        <v>41.585925000000003</v>
      </c>
      <c r="AC55" s="10">
        <f t="shared" si="50"/>
        <v>41.585925000000003</v>
      </c>
      <c r="AD55" s="10">
        <f t="shared" si="53"/>
        <v>43.55274</v>
      </c>
      <c r="AE55" s="10">
        <f t="shared" si="54"/>
        <v>43.55274</v>
      </c>
      <c r="AF55" s="10">
        <f t="shared" si="54"/>
        <v>43.55274</v>
      </c>
      <c r="AG55" s="10">
        <f t="shared" si="59"/>
        <v>45.519555000000004</v>
      </c>
      <c r="AH55" s="10">
        <f t="shared" si="60"/>
        <v>45.519555000000004</v>
      </c>
      <c r="AI55" s="10">
        <f t="shared" si="61"/>
        <v>47.486370000000001</v>
      </c>
      <c r="AJ55" s="10">
        <f t="shared" si="62"/>
        <v>47.486370000000001</v>
      </c>
      <c r="AK55" s="10">
        <f t="shared" si="62"/>
        <v>47.486370000000001</v>
      </c>
      <c r="AL55" s="10">
        <f t="shared" ref="AL55:AL112" si="63">AK54</f>
        <v>49.453185000000005</v>
      </c>
      <c r="AM55" s="10">
        <f t="shared" ref="AM55:AM112" si="64">AL55</f>
        <v>49.453185000000005</v>
      </c>
      <c r="AN55" s="10">
        <f>AM54</f>
        <v>51.42</v>
      </c>
      <c r="AO55" s="10">
        <f>AN55</f>
        <v>51.42</v>
      </c>
      <c r="AP55" s="10">
        <f>AO55</f>
        <v>51.42</v>
      </c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>
        <f t="shared" si="26"/>
        <v>1493.3305215200003</v>
      </c>
      <c r="EM55">
        <v>17</v>
      </c>
      <c r="EN55" s="10">
        <f t="shared" si="27"/>
        <v>963.11319151999965</v>
      </c>
      <c r="EO55" s="4">
        <f t="shared" si="28"/>
        <v>8780.0340529542555</v>
      </c>
      <c r="EP55" s="4">
        <f t="shared" si="55"/>
        <v>41.435599302538506</v>
      </c>
      <c r="EQ55">
        <f t="shared" si="30"/>
        <v>2.899042429962714E-3</v>
      </c>
      <c r="ER55">
        <v>0</v>
      </c>
      <c r="ES55" s="10">
        <f t="shared" si="51"/>
        <v>530.21733000000006</v>
      </c>
      <c r="ET55" s="4">
        <f t="shared" si="56"/>
        <v>4833.623144045383</v>
      </c>
      <c r="EU55" s="4">
        <f t="shared" si="57"/>
        <v>22.811309223652774</v>
      </c>
      <c r="EV55">
        <f t="shared" si="21"/>
        <v>1.7801467621579646E-3</v>
      </c>
      <c r="EW55">
        <v>1</v>
      </c>
      <c r="EX55">
        <v>0</v>
      </c>
      <c r="EY55">
        <v>0</v>
      </c>
      <c r="EZ55">
        <v>0</v>
      </c>
      <c r="FA55">
        <f t="shared" si="22"/>
        <v>0</v>
      </c>
      <c r="FB55">
        <v>0</v>
      </c>
      <c r="FC55">
        <v>0</v>
      </c>
      <c r="FD55">
        <v>0</v>
      </c>
      <c r="FE55">
        <v>0</v>
      </c>
      <c r="FF55">
        <f t="shared" si="23"/>
        <v>0</v>
      </c>
      <c r="FG55">
        <v>0</v>
      </c>
    </row>
    <row r="56" spans="1:174" x14ac:dyDescent="0.3">
      <c r="B56">
        <v>5</v>
      </c>
      <c r="C56" s="10">
        <f t="shared" si="58"/>
        <v>25.296034720000002</v>
      </c>
      <c r="D56" s="10">
        <f t="shared" si="25"/>
        <v>25.296034720000002</v>
      </c>
      <c r="E56" s="10">
        <f t="shared" si="31"/>
        <v>25.926581040000002</v>
      </c>
      <c r="F56" s="10">
        <f t="shared" si="32"/>
        <v>25.926581040000002</v>
      </c>
      <c r="G56" s="10">
        <f t="shared" si="32"/>
        <v>25.926581040000002</v>
      </c>
      <c r="H56" s="10">
        <f t="shared" si="33"/>
        <v>26.557127359999999</v>
      </c>
      <c r="I56" s="10">
        <f t="shared" si="34"/>
        <v>26.557127359999999</v>
      </c>
      <c r="J56" s="10">
        <f t="shared" si="35"/>
        <v>27.18767368</v>
      </c>
      <c r="K56" s="10">
        <f t="shared" si="36"/>
        <v>27.18767368</v>
      </c>
      <c r="L56" s="10">
        <f t="shared" si="36"/>
        <v>27.18767368</v>
      </c>
      <c r="M56" s="10">
        <f t="shared" si="37"/>
        <v>27.81822</v>
      </c>
      <c r="N56" s="10">
        <f t="shared" si="38"/>
        <v>27.81822</v>
      </c>
      <c r="O56" s="10">
        <f t="shared" si="39"/>
        <v>29.785035000000001</v>
      </c>
      <c r="P56" s="10">
        <f t="shared" si="40"/>
        <v>29.785035000000001</v>
      </c>
      <c r="Q56" s="10">
        <f t="shared" si="40"/>
        <v>29.785035000000001</v>
      </c>
      <c r="R56" s="10">
        <f t="shared" si="41"/>
        <v>31.751850000000001</v>
      </c>
      <c r="S56" s="10">
        <f t="shared" si="42"/>
        <v>31.751850000000001</v>
      </c>
      <c r="T56" s="10">
        <f t="shared" si="43"/>
        <v>33.718665000000001</v>
      </c>
      <c r="U56" s="10">
        <f t="shared" si="44"/>
        <v>33.718665000000001</v>
      </c>
      <c r="V56" s="10">
        <f t="shared" si="44"/>
        <v>33.718665000000001</v>
      </c>
      <c r="W56" s="10">
        <f t="shared" si="45"/>
        <v>35.685479999999998</v>
      </c>
      <c r="X56" s="10">
        <f t="shared" si="46"/>
        <v>35.685479999999998</v>
      </c>
      <c r="Y56" s="10">
        <f t="shared" si="47"/>
        <v>37.652295000000002</v>
      </c>
      <c r="Z56" s="10">
        <f t="shared" si="48"/>
        <v>37.652295000000002</v>
      </c>
      <c r="AA56" s="10">
        <f t="shared" si="48"/>
        <v>37.652295000000002</v>
      </c>
      <c r="AB56" s="10">
        <f t="shared" si="49"/>
        <v>39.619109999999999</v>
      </c>
      <c r="AC56" s="10">
        <f t="shared" si="50"/>
        <v>39.619109999999999</v>
      </c>
      <c r="AD56" s="10">
        <f t="shared" si="53"/>
        <v>41.585925000000003</v>
      </c>
      <c r="AE56" s="10">
        <f t="shared" si="54"/>
        <v>41.585925000000003</v>
      </c>
      <c r="AF56" s="10">
        <f t="shared" si="54"/>
        <v>41.585925000000003</v>
      </c>
      <c r="AG56" s="10">
        <f t="shared" si="59"/>
        <v>43.55274</v>
      </c>
      <c r="AH56" s="10">
        <f t="shared" si="60"/>
        <v>43.55274</v>
      </c>
      <c r="AI56" s="10">
        <f t="shared" si="61"/>
        <v>45.519555000000004</v>
      </c>
      <c r="AJ56" s="10">
        <f t="shared" si="62"/>
        <v>45.519555000000004</v>
      </c>
      <c r="AK56" s="10">
        <f t="shared" si="62"/>
        <v>45.519555000000004</v>
      </c>
      <c r="AL56" s="10">
        <f t="shared" si="63"/>
        <v>47.486370000000001</v>
      </c>
      <c r="AM56" s="10">
        <f t="shared" si="64"/>
        <v>47.486370000000001</v>
      </c>
      <c r="AN56" s="10">
        <f t="shared" ref="AN56:AN112" si="65">AM55</f>
        <v>49.453185000000005</v>
      </c>
      <c r="AO56" s="10">
        <f t="shared" ref="AO56:AP88" si="66">AN56</f>
        <v>49.453185000000005</v>
      </c>
      <c r="AP56" s="10">
        <f t="shared" si="66"/>
        <v>49.453185000000005</v>
      </c>
      <c r="AQ56" s="10">
        <f>AP55</f>
        <v>51.42</v>
      </c>
      <c r="AR56" s="10">
        <f>AQ56</f>
        <v>51.42</v>
      </c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20">
        <f t="shared" si="26"/>
        <v>1530.8606083200004</v>
      </c>
      <c r="EM56">
        <v>18</v>
      </c>
      <c r="EN56" s="10">
        <f t="shared" si="27"/>
        <v>919.43824331999974</v>
      </c>
      <c r="EO56" s="4">
        <f t="shared" si="28"/>
        <v>8381.8798839185074</v>
      </c>
      <c r="EP56" s="4">
        <f t="shared" si="55"/>
        <v>39.556591031124185</v>
      </c>
      <c r="EQ56">
        <f t="shared" si="30"/>
        <v>2.7675775833869995E-3</v>
      </c>
      <c r="ER56">
        <v>0</v>
      </c>
      <c r="ES56" s="10">
        <f t="shared" si="51"/>
        <v>611.42236500000001</v>
      </c>
      <c r="ET56" s="4">
        <f t="shared" si="56"/>
        <v>5573.913048543629</v>
      </c>
      <c r="EU56" s="4">
        <f t="shared" si="57"/>
        <v>26.304958071197127</v>
      </c>
      <c r="EV56">
        <f t="shared" si="21"/>
        <v>2.0527837959685609E-3</v>
      </c>
      <c r="EW56">
        <v>1</v>
      </c>
      <c r="EX56">
        <v>0</v>
      </c>
      <c r="EY56">
        <v>0</v>
      </c>
      <c r="EZ56">
        <v>0</v>
      </c>
      <c r="FA56">
        <f t="shared" si="22"/>
        <v>0</v>
      </c>
      <c r="FB56">
        <v>0</v>
      </c>
      <c r="FC56">
        <v>0</v>
      </c>
      <c r="FD56">
        <v>0</v>
      </c>
      <c r="FE56">
        <v>0</v>
      </c>
      <c r="FF56">
        <f t="shared" si="23"/>
        <v>0</v>
      </c>
      <c r="FG56">
        <v>0</v>
      </c>
      <c r="FJ56" s="3"/>
      <c r="FK56" s="3"/>
      <c r="FL56" s="3"/>
      <c r="FM56" s="3"/>
      <c r="FN56" s="3"/>
      <c r="FO56" s="3"/>
      <c r="FP56" s="3"/>
      <c r="FQ56" s="3"/>
      <c r="FR56" s="3"/>
    </row>
    <row r="57" spans="1:174" x14ac:dyDescent="0.3">
      <c r="B57">
        <v>6</v>
      </c>
      <c r="C57" s="10">
        <f t="shared" si="58"/>
        <v>24.665488400000001</v>
      </c>
      <c r="D57" s="10">
        <f t="shared" si="25"/>
        <v>24.665488400000001</v>
      </c>
      <c r="E57" s="10">
        <f t="shared" si="31"/>
        <v>25.296034720000002</v>
      </c>
      <c r="F57" s="10">
        <f t="shared" si="32"/>
        <v>25.296034720000002</v>
      </c>
      <c r="G57" s="10">
        <f t="shared" si="32"/>
        <v>25.296034720000002</v>
      </c>
      <c r="H57" s="10">
        <f t="shared" si="33"/>
        <v>25.926581040000002</v>
      </c>
      <c r="I57" s="10">
        <f t="shared" si="34"/>
        <v>25.926581040000002</v>
      </c>
      <c r="J57" s="10">
        <f t="shared" si="35"/>
        <v>26.557127359999999</v>
      </c>
      <c r="K57" s="10">
        <f t="shared" si="36"/>
        <v>26.557127359999999</v>
      </c>
      <c r="L57" s="10">
        <f t="shared" si="36"/>
        <v>26.557127359999999</v>
      </c>
      <c r="M57" s="10">
        <f t="shared" si="37"/>
        <v>27.18767368</v>
      </c>
      <c r="N57" s="10">
        <f t="shared" si="38"/>
        <v>27.18767368</v>
      </c>
      <c r="O57" s="10">
        <f t="shared" si="39"/>
        <v>27.81822</v>
      </c>
      <c r="P57" s="10">
        <f t="shared" si="40"/>
        <v>27.81822</v>
      </c>
      <c r="Q57" s="10">
        <f t="shared" si="40"/>
        <v>27.81822</v>
      </c>
      <c r="R57" s="10">
        <f t="shared" si="41"/>
        <v>29.785035000000001</v>
      </c>
      <c r="S57" s="10">
        <f t="shared" si="42"/>
        <v>29.785035000000001</v>
      </c>
      <c r="T57" s="10">
        <f t="shared" si="43"/>
        <v>31.751850000000001</v>
      </c>
      <c r="U57" s="10">
        <f t="shared" si="44"/>
        <v>31.751850000000001</v>
      </c>
      <c r="V57" s="10">
        <f t="shared" si="44"/>
        <v>31.751850000000001</v>
      </c>
      <c r="W57" s="10">
        <f t="shared" si="45"/>
        <v>33.718665000000001</v>
      </c>
      <c r="X57" s="10">
        <f t="shared" si="46"/>
        <v>33.718665000000001</v>
      </c>
      <c r="Y57" s="10">
        <f t="shared" si="47"/>
        <v>35.685479999999998</v>
      </c>
      <c r="Z57" s="10">
        <f t="shared" si="48"/>
        <v>35.685479999999998</v>
      </c>
      <c r="AA57" s="10">
        <f t="shared" si="48"/>
        <v>35.685479999999998</v>
      </c>
      <c r="AB57" s="10">
        <f t="shared" si="49"/>
        <v>37.652295000000002</v>
      </c>
      <c r="AC57" s="10">
        <f t="shared" si="50"/>
        <v>37.652295000000002</v>
      </c>
      <c r="AD57" s="10">
        <f t="shared" si="53"/>
        <v>39.619109999999999</v>
      </c>
      <c r="AE57" s="10">
        <f t="shared" si="54"/>
        <v>39.619109999999999</v>
      </c>
      <c r="AF57" s="10">
        <f t="shared" si="54"/>
        <v>39.619109999999999</v>
      </c>
      <c r="AG57" s="10">
        <f t="shared" si="59"/>
        <v>41.585925000000003</v>
      </c>
      <c r="AH57" s="10">
        <f t="shared" si="60"/>
        <v>41.585925000000003</v>
      </c>
      <c r="AI57" s="10">
        <f t="shared" si="61"/>
        <v>43.55274</v>
      </c>
      <c r="AJ57" s="10">
        <f t="shared" si="62"/>
        <v>43.55274</v>
      </c>
      <c r="AK57" s="10">
        <f t="shared" si="62"/>
        <v>43.55274</v>
      </c>
      <c r="AL57" s="10">
        <f t="shared" si="63"/>
        <v>45.519555000000004</v>
      </c>
      <c r="AM57" s="10">
        <f t="shared" si="64"/>
        <v>45.519555000000004</v>
      </c>
      <c r="AN57" s="10">
        <f t="shared" si="65"/>
        <v>47.486370000000001</v>
      </c>
      <c r="AO57" s="10">
        <f t="shared" si="66"/>
        <v>47.486370000000001</v>
      </c>
      <c r="AP57" s="10">
        <f t="shared" si="66"/>
        <v>47.486370000000001</v>
      </c>
      <c r="AQ57" s="10">
        <f t="shared" ref="AQ57:AQ112" si="67">AP56</f>
        <v>49.453185000000005</v>
      </c>
      <c r="AR57" s="10">
        <f t="shared" ref="AR57:AR112" si="68">AQ57</f>
        <v>49.453185000000005</v>
      </c>
      <c r="AS57" s="10">
        <f>AR56</f>
        <v>51.42</v>
      </c>
      <c r="AT57" s="10">
        <f>AS57</f>
        <v>51.42</v>
      </c>
      <c r="AU57" s="10">
        <f>AT57</f>
        <v>51.42</v>
      </c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>
        <f t="shared" si="26"/>
        <v>1618.5496024800007</v>
      </c>
      <c r="EM57">
        <v>19</v>
      </c>
      <c r="EN57" s="10">
        <f t="shared" si="27"/>
        <v>878.43583247999982</v>
      </c>
      <c r="EO57" s="4">
        <f t="shared" si="28"/>
        <v>8008.0893818278228</v>
      </c>
      <c r="EP57" s="4">
        <f t="shared" si="55"/>
        <v>37.792562170380428</v>
      </c>
      <c r="EQ57">
        <f t="shared" si="30"/>
        <v>2.6441572732899851E-3</v>
      </c>
      <c r="ER57">
        <v>0</v>
      </c>
      <c r="ES57" s="10">
        <f t="shared" si="51"/>
        <v>740.11376999999993</v>
      </c>
      <c r="ET57" s="4">
        <f t="shared" si="56"/>
        <v>6747.1032074690584</v>
      </c>
      <c r="EU57" s="4">
        <f t="shared" si="57"/>
        <v>31.841592329985559</v>
      </c>
      <c r="EV57">
        <f t="shared" si="21"/>
        <v>2.4848511294303112E-3</v>
      </c>
      <c r="EW57">
        <v>1</v>
      </c>
      <c r="EX57">
        <v>0</v>
      </c>
      <c r="EY57">
        <v>0</v>
      </c>
      <c r="EZ57">
        <v>0</v>
      </c>
      <c r="FA57">
        <f t="shared" si="22"/>
        <v>0</v>
      </c>
      <c r="FB57">
        <v>0</v>
      </c>
      <c r="FC57">
        <v>0</v>
      </c>
      <c r="FD57">
        <v>0</v>
      </c>
      <c r="FE57">
        <v>0</v>
      </c>
      <c r="FF57">
        <f t="shared" si="23"/>
        <v>0</v>
      </c>
      <c r="FG57">
        <v>0</v>
      </c>
    </row>
    <row r="58" spans="1:174" x14ac:dyDescent="0.3">
      <c r="B58">
        <v>7</v>
      </c>
      <c r="C58" s="10">
        <f t="shared" si="58"/>
        <v>24.03494208</v>
      </c>
      <c r="D58" s="10">
        <f t="shared" si="25"/>
        <v>24.03494208</v>
      </c>
      <c r="E58" s="10">
        <f t="shared" si="31"/>
        <v>24.665488400000001</v>
      </c>
      <c r="F58" s="10">
        <f t="shared" si="32"/>
        <v>24.665488400000001</v>
      </c>
      <c r="G58" s="10">
        <f t="shared" si="32"/>
        <v>24.665488400000001</v>
      </c>
      <c r="H58" s="10">
        <f t="shared" si="33"/>
        <v>25.296034720000002</v>
      </c>
      <c r="I58" s="10">
        <f t="shared" si="34"/>
        <v>25.296034720000002</v>
      </c>
      <c r="J58" s="10">
        <f t="shared" si="35"/>
        <v>25.926581040000002</v>
      </c>
      <c r="K58" s="10">
        <f t="shared" si="36"/>
        <v>25.926581040000002</v>
      </c>
      <c r="L58" s="10">
        <f t="shared" si="36"/>
        <v>25.926581040000002</v>
      </c>
      <c r="M58" s="10">
        <f t="shared" si="37"/>
        <v>26.557127359999999</v>
      </c>
      <c r="N58" s="10">
        <f t="shared" si="38"/>
        <v>26.557127359999999</v>
      </c>
      <c r="O58" s="10">
        <f t="shared" si="39"/>
        <v>27.18767368</v>
      </c>
      <c r="P58" s="10">
        <f t="shared" si="40"/>
        <v>27.18767368</v>
      </c>
      <c r="Q58" s="10">
        <f t="shared" si="40"/>
        <v>27.18767368</v>
      </c>
      <c r="R58" s="10">
        <f t="shared" si="41"/>
        <v>27.81822</v>
      </c>
      <c r="S58" s="10">
        <f t="shared" si="42"/>
        <v>27.81822</v>
      </c>
      <c r="T58" s="10">
        <f t="shared" si="43"/>
        <v>29.785035000000001</v>
      </c>
      <c r="U58" s="10">
        <f t="shared" si="44"/>
        <v>29.785035000000001</v>
      </c>
      <c r="V58" s="10">
        <f t="shared" si="44"/>
        <v>29.785035000000001</v>
      </c>
      <c r="W58" s="10">
        <f t="shared" si="45"/>
        <v>31.751850000000001</v>
      </c>
      <c r="X58" s="10">
        <f t="shared" si="46"/>
        <v>31.751850000000001</v>
      </c>
      <c r="Y58" s="10">
        <f t="shared" si="47"/>
        <v>33.718665000000001</v>
      </c>
      <c r="Z58" s="10">
        <f t="shared" si="48"/>
        <v>33.718665000000001</v>
      </c>
      <c r="AA58" s="10">
        <f t="shared" si="48"/>
        <v>33.718665000000001</v>
      </c>
      <c r="AB58" s="10">
        <f t="shared" si="49"/>
        <v>35.685479999999998</v>
      </c>
      <c r="AC58" s="10">
        <f t="shared" si="50"/>
        <v>35.685479999999998</v>
      </c>
      <c r="AD58" s="10">
        <f t="shared" si="53"/>
        <v>37.652295000000002</v>
      </c>
      <c r="AE58" s="10">
        <f t="shared" si="54"/>
        <v>37.652295000000002</v>
      </c>
      <c r="AF58" s="10">
        <f t="shared" si="54"/>
        <v>37.652295000000002</v>
      </c>
      <c r="AG58" s="10">
        <f t="shared" si="59"/>
        <v>39.619109999999999</v>
      </c>
      <c r="AH58" s="10">
        <f t="shared" si="60"/>
        <v>39.619109999999999</v>
      </c>
      <c r="AI58" s="10">
        <f t="shared" si="61"/>
        <v>41.585925000000003</v>
      </c>
      <c r="AJ58" s="10">
        <f t="shared" si="62"/>
        <v>41.585925000000003</v>
      </c>
      <c r="AK58" s="10">
        <f t="shared" si="62"/>
        <v>41.585925000000003</v>
      </c>
      <c r="AL58" s="10">
        <f t="shared" si="63"/>
        <v>43.55274</v>
      </c>
      <c r="AM58" s="10">
        <f t="shared" si="64"/>
        <v>43.55274</v>
      </c>
      <c r="AN58" s="10">
        <f t="shared" si="65"/>
        <v>45.519555000000004</v>
      </c>
      <c r="AO58" s="10">
        <f t="shared" si="66"/>
        <v>45.519555000000004</v>
      </c>
      <c r="AP58" s="10">
        <f t="shared" si="66"/>
        <v>45.519555000000004</v>
      </c>
      <c r="AQ58" s="10">
        <f t="shared" si="67"/>
        <v>47.486370000000001</v>
      </c>
      <c r="AR58" s="10">
        <f t="shared" si="68"/>
        <v>47.486370000000001</v>
      </c>
      <c r="AS58" s="10">
        <f t="shared" ref="AS58:AS112" si="69">AR57</f>
        <v>49.453185000000005</v>
      </c>
      <c r="AT58" s="10">
        <f t="shared" ref="AT58:AU88" si="70">AS58</f>
        <v>49.453185000000005</v>
      </c>
      <c r="AU58" s="10">
        <f t="shared" si="70"/>
        <v>49.453185000000005</v>
      </c>
      <c r="AV58" s="10">
        <f>AU57</f>
        <v>51.42</v>
      </c>
      <c r="AW58" s="10">
        <f>AV58</f>
        <v>51.42</v>
      </c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>
        <f t="shared" si="26"/>
        <v>1652.9269576800009</v>
      </c>
      <c r="EM58">
        <v>20</v>
      </c>
      <c r="EN58" s="10">
        <f t="shared" si="27"/>
        <v>841.44222767999986</v>
      </c>
      <c r="EO58" s="4">
        <f t="shared" si="28"/>
        <v>7670.844380154741</v>
      </c>
      <c r="EP58" s="4">
        <f t="shared" si="55"/>
        <v>36.20100242564255</v>
      </c>
      <c r="EQ58">
        <f t="shared" si="30"/>
        <v>2.5328037679110231E-3</v>
      </c>
      <c r="ER58">
        <v>0</v>
      </c>
      <c r="ES58" s="10">
        <f t="shared" si="51"/>
        <v>811.4847299999999</v>
      </c>
      <c r="ET58" s="4">
        <f t="shared" si="56"/>
        <v>7397.7426802843611</v>
      </c>
      <c r="EU58" s="4">
        <f t="shared" si="57"/>
        <v>34.91215405257006</v>
      </c>
      <c r="EV58">
        <f t="shared" si="21"/>
        <v>2.7244713307468275E-3</v>
      </c>
      <c r="EW58">
        <v>1</v>
      </c>
      <c r="EX58">
        <v>0</v>
      </c>
      <c r="EY58">
        <v>0</v>
      </c>
      <c r="EZ58">
        <v>0</v>
      </c>
      <c r="FA58">
        <f t="shared" si="22"/>
        <v>0</v>
      </c>
      <c r="FB58">
        <v>0</v>
      </c>
      <c r="FC58">
        <v>0</v>
      </c>
      <c r="FD58">
        <v>0</v>
      </c>
      <c r="FE58">
        <v>0</v>
      </c>
      <c r="FF58">
        <f t="shared" si="23"/>
        <v>0</v>
      </c>
      <c r="FG58">
        <v>0</v>
      </c>
    </row>
    <row r="59" spans="1:174" x14ac:dyDescent="0.3">
      <c r="B59">
        <v>8</v>
      </c>
      <c r="C59" s="10">
        <f t="shared" si="58"/>
        <v>23.40439576</v>
      </c>
      <c r="D59" s="10">
        <f t="shared" si="25"/>
        <v>23.40439576</v>
      </c>
      <c r="E59" s="10">
        <f t="shared" si="31"/>
        <v>24.03494208</v>
      </c>
      <c r="F59" s="10">
        <f t="shared" si="32"/>
        <v>24.03494208</v>
      </c>
      <c r="G59" s="10">
        <f t="shared" si="32"/>
        <v>24.03494208</v>
      </c>
      <c r="H59" s="10">
        <f t="shared" si="33"/>
        <v>24.665488400000001</v>
      </c>
      <c r="I59" s="10">
        <f t="shared" si="34"/>
        <v>24.665488400000001</v>
      </c>
      <c r="J59" s="10">
        <f t="shared" si="35"/>
        <v>25.296034720000002</v>
      </c>
      <c r="K59" s="10">
        <f t="shared" si="36"/>
        <v>25.296034720000002</v>
      </c>
      <c r="L59" s="10">
        <f t="shared" si="36"/>
        <v>25.296034720000002</v>
      </c>
      <c r="M59" s="10">
        <f t="shared" si="37"/>
        <v>25.926581040000002</v>
      </c>
      <c r="N59" s="10">
        <f t="shared" si="38"/>
        <v>25.926581040000002</v>
      </c>
      <c r="O59" s="10">
        <f t="shared" si="39"/>
        <v>26.557127359999999</v>
      </c>
      <c r="P59" s="10">
        <f t="shared" si="40"/>
        <v>26.557127359999999</v>
      </c>
      <c r="Q59" s="10">
        <f t="shared" si="40"/>
        <v>26.557127359999999</v>
      </c>
      <c r="R59" s="10">
        <f t="shared" si="41"/>
        <v>27.18767368</v>
      </c>
      <c r="S59" s="10">
        <f t="shared" si="42"/>
        <v>27.18767368</v>
      </c>
      <c r="T59" s="10">
        <f t="shared" si="43"/>
        <v>27.81822</v>
      </c>
      <c r="U59" s="10">
        <f t="shared" si="44"/>
        <v>27.81822</v>
      </c>
      <c r="V59" s="10">
        <f t="shared" si="44"/>
        <v>27.81822</v>
      </c>
      <c r="W59" s="10">
        <f t="shared" si="45"/>
        <v>29.785035000000001</v>
      </c>
      <c r="X59" s="10">
        <f t="shared" si="46"/>
        <v>29.785035000000001</v>
      </c>
      <c r="Y59" s="10">
        <f t="shared" si="47"/>
        <v>31.751850000000001</v>
      </c>
      <c r="Z59" s="10">
        <f t="shared" si="48"/>
        <v>31.751850000000001</v>
      </c>
      <c r="AA59" s="10">
        <f t="shared" si="48"/>
        <v>31.751850000000001</v>
      </c>
      <c r="AB59" s="10">
        <f t="shared" si="49"/>
        <v>33.718665000000001</v>
      </c>
      <c r="AC59" s="10">
        <f t="shared" si="50"/>
        <v>33.718665000000001</v>
      </c>
      <c r="AD59" s="10">
        <f t="shared" si="53"/>
        <v>35.685479999999998</v>
      </c>
      <c r="AE59" s="10">
        <f t="shared" si="54"/>
        <v>35.685479999999998</v>
      </c>
      <c r="AF59" s="10">
        <f t="shared" si="54"/>
        <v>35.685479999999998</v>
      </c>
      <c r="AG59" s="10">
        <f t="shared" si="59"/>
        <v>37.652295000000002</v>
      </c>
      <c r="AH59" s="10">
        <f t="shared" si="60"/>
        <v>37.652295000000002</v>
      </c>
      <c r="AI59" s="10">
        <f t="shared" si="61"/>
        <v>39.619109999999999</v>
      </c>
      <c r="AJ59" s="10">
        <f t="shared" si="62"/>
        <v>39.619109999999999</v>
      </c>
      <c r="AK59" s="10">
        <f t="shared" si="62"/>
        <v>39.619109999999999</v>
      </c>
      <c r="AL59" s="10">
        <f t="shared" si="63"/>
        <v>41.585925000000003</v>
      </c>
      <c r="AM59" s="10">
        <f t="shared" si="64"/>
        <v>41.585925000000003</v>
      </c>
      <c r="AN59" s="10">
        <f t="shared" si="65"/>
        <v>43.55274</v>
      </c>
      <c r="AO59" s="10">
        <f t="shared" si="66"/>
        <v>43.55274</v>
      </c>
      <c r="AP59" s="10">
        <f t="shared" si="66"/>
        <v>43.55274</v>
      </c>
      <c r="AQ59" s="10">
        <f t="shared" si="67"/>
        <v>45.519555000000004</v>
      </c>
      <c r="AR59" s="10">
        <f t="shared" si="68"/>
        <v>45.519555000000004</v>
      </c>
      <c r="AS59" s="10">
        <f t="shared" si="69"/>
        <v>47.486370000000001</v>
      </c>
      <c r="AT59" s="10">
        <f t="shared" si="70"/>
        <v>47.486370000000001</v>
      </c>
      <c r="AU59" s="10">
        <f t="shared" si="70"/>
        <v>47.486370000000001</v>
      </c>
      <c r="AV59" s="10">
        <f t="shared" ref="AV59:AV112" si="71">AU58</f>
        <v>49.453185000000005</v>
      </c>
      <c r="AW59" s="10">
        <f t="shared" ref="AW59:AW112" si="72">AV59</f>
        <v>49.453185000000005</v>
      </c>
      <c r="AX59" s="10">
        <f>AW58</f>
        <v>51.42</v>
      </c>
      <c r="AY59" s="10">
        <f>AX59</f>
        <v>51.42</v>
      </c>
      <c r="AZ59" s="10">
        <f>AY59</f>
        <v>51.42</v>
      </c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>
        <f t="shared" si="26"/>
        <v>1737.463220240001</v>
      </c>
      <c r="EM59">
        <v>21</v>
      </c>
      <c r="EN59" s="10">
        <f t="shared" si="27"/>
        <v>807.12116023999988</v>
      </c>
      <c r="EO59" s="4">
        <f t="shared" si="28"/>
        <v>7357.9630454267208</v>
      </c>
      <c r="EP59" s="4">
        <f t="shared" si="55"/>
        <v>34.724422091575228</v>
      </c>
      <c r="EQ59">
        <f t="shared" si="30"/>
        <v>2.4294947990107607E-3</v>
      </c>
      <c r="ER59">
        <v>0</v>
      </c>
      <c r="ES59" s="10">
        <f t="shared" si="51"/>
        <v>930.34205999999972</v>
      </c>
      <c r="ET59" s="4">
        <f t="shared" si="56"/>
        <v>8481.2824075268454</v>
      </c>
      <c r="EU59" s="4">
        <f t="shared" si="57"/>
        <v>40.025701186398621</v>
      </c>
      <c r="EV59">
        <f t="shared" si="21"/>
        <v>3.1235218317144965E-3</v>
      </c>
      <c r="EW59">
        <v>1</v>
      </c>
      <c r="EX59">
        <v>0</v>
      </c>
      <c r="EY59">
        <v>0</v>
      </c>
      <c r="EZ59">
        <v>0</v>
      </c>
      <c r="FA59">
        <f t="shared" si="22"/>
        <v>0</v>
      </c>
      <c r="FB59">
        <v>0</v>
      </c>
      <c r="FC59">
        <v>0</v>
      </c>
      <c r="FD59">
        <v>0</v>
      </c>
      <c r="FE59">
        <v>0</v>
      </c>
      <c r="FF59">
        <f t="shared" si="23"/>
        <v>0</v>
      </c>
      <c r="FG59">
        <v>0</v>
      </c>
    </row>
    <row r="60" spans="1:174" x14ac:dyDescent="0.3">
      <c r="B60">
        <v>9</v>
      </c>
      <c r="C60" s="10">
        <f t="shared" si="58"/>
        <v>22.773849439999999</v>
      </c>
      <c r="D60" s="10">
        <f t="shared" si="25"/>
        <v>22.773849439999999</v>
      </c>
      <c r="E60" s="10">
        <f t="shared" si="31"/>
        <v>23.40439576</v>
      </c>
      <c r="F60" s="10">
        <f t="shared" si="32"/>
        <v>23.40439576</v>
      </c>
      <c r="G60" s="10">
        <f t="shared" si="32"/>
        <v>23.40439576</v>
      </c>
      <c r="H60" s="10">
        <f t="shared" si="33"/>
        <v>24.03494208</v>
      </c>
      <c r="I60" s="10">
        <f t="shared" si="34"/>
        <v>24.03494208</v>
      </c>
      <c r="J60" s="10">
        <f t="shared" si="35"/>
        <v>24.665488400000001</v>
      </c>
      <c r="K60" s="10">
        <f t="shared" si="36"/>
        <v>24.665488400000001</v>
      </c>
      <c r="L60" s="10">
        <f t="shared" si="36"/>
        <v>24.665488400000001</v>
      </c>
      <c r="M60" s="10">
        <f t="shared" si="37"/>
        <v>25.296034720000002</v>
      </c>
      <c r="N60" s="10">
        <f t="shared" si="38"/>
        <v>25.296034720000002</v>
      </c>
      <c r="O60" s="10">
        <f t="shared" si="39"/>
        <v>25.926581040000002</v>
      </c>
      <c r="P60" s="10">
        <f t="shared" si="40"/>
        <v>25.926581040000002</v>
      </c>
      <c r="Q60" s="10">
        <f t="shared" si="40"/>
        <v>25.926581040000002</v>
      </c>
      <c r="R60" s="10">
        <f t="shared" si="41"/>
        <v>26.557127359999999</v>
      </c>
      <c r="S60" s="10">
        <f t="shared" si="42"/>
        <v>26.557127359999999</v>
      </c>
      <c r="T60" s="10">
        <f t="shared" si="43"/>
        <v>27.18767368</v>
      </c>
      <c r="U60" s="10">
        <f t="shared" si="44"/>
        <v>27.18767368</v>
      </c>
      <c r="V60" s="10">
        <f t="shared" si="44"/>
        <v>27.18767368</v>
      </c>
      <c r="W60" s="10">
        <f t="shared" si="45"/>
        <v>27.81822</v>
      </c>
      <c r="X60" s="10">
        <f t="shared" si="46"/>
        <v>27.81822</v>
      </c>
      <c r="Y60" s="10">
        <f t="shared" si="47"/>
        <v>29.785035000000001</v>
      </c>
      <c r="Z60" s="10">
        <f t="shared" si="48"/>
        <v>29.785035000000001</v>
      </c>
      <c r="AA60" s="10">
        <f t="shared" si="48"/>
        <v>29.785035000000001</v>
      </c>
      <c r="AB60" s="10">
        <f t="shared" si="49"/>
        <v>31.751850000000001</v>
      </c>
      <c r="AC60" s="10">
        <f t="shared" si="50"/>
        <v>31.751850000000001</v>
      </c>
      <c r="AD60" s="10">
        <f t="shared" si="53"/>
        <v>33.718665000000001</v>
      </c>
      <c r="AE60" s="10">
        <f t="shared" si="54"/>
        <v>33.718665000000001</v>
      </c>
      <c r="AF60" s="10">
        <f t="shared" si="54"/>
        <v>33.718665000000001</v>
      </c>
      <c r="AG60" s="10">
        <f t="shared" si="59"/>
        <v>35.685479999999998</v>
      </c>
      <c r="AH60" s="10">
        <f t="shared" si="60"/>
        <v>35.685479999999998</v>
      </c>
      <c r="AI60" s="10">
        <f t="shared" si="61"/>
        <v>37.652295000000002</v>
      </c>
      <c r="AJ60" s="10">
        <f t="shared" si="62"/>
        <v>37.652295000000002</v>
      </c>
      <c r="AK60" s="10">
        <f t="shared" si="62"/>
        <v>37.652295000000002</v>
      </c>
      <c r="AL60" s="10">
        <f t="shared" si="63"/>
        <v>39.619109999999999</v>
      </c>
      <c r="AM60" s="10">
        <f t="shared" si="64"/>
        <v>39.619109999999999</v>
      </c>
      <c r="AN60" s="10">
        <f t="shared" si="65"/>
        <v>41.585925000000003</v>
      </c>
      <c r="AO60" s="10">
        <f t="shared" si="66"/>
        <v>41.585925000000003</v>
      </c>
      <c r="AP60" s="10">
        <f t="shared" si="66"/>
        <v>41.585925000000003</v>
      </c>
      <c r="AQ60" s="10">
        <f t="shared" si="67"/>
        <v>43.55274</v>
      </c>
      <c r="AR60" s="10">
        <f t="shared" si="68"/>
        <v>43.55274</v>
      </c>
      <c r="AS60" s="10">
        <f t="shared" si="69"/>
        <v>45.519555000000004</v>
      </c>
      <c r="AT60" s="10">
        <f t="shared" si="70"/>
        <v>45.519555000000004</v>
      </c>
      <c r="AU60" s="10">
        <f t="shared" si="70"/>
        <v>45.519555000000004</v>
      </c>
      <c r="AV60" s="10">
        <f t="shared" si="71"/>
        <v>47.486370000000001</v>
      </c>
      <c r="AW60" s="10">
        <f t="shared" si="72"/>
        <v>47.486370000000001</v>
      </c>
      <c r="AX60" s="10">
        <f t="shared" ref="AX60:AX112" si="73">AW59</f>
        <v>49.453185000000005</v>
      </c>
      <c r="AY60" s="10">
        <f t="shared" ref="AY60:AZ88" si="74">AX60</f>
        <v>49.453185000000005</v>
      </c>
      <c r="AZ60" s="10">
        <f t="shared" si="74"/>
        <v>49.453185000000005</v>
      </c>
      <c r="BA60" s="10">
        <f>AZ59</f>
        <v>51.42</v>
      </c>
      <c r="BB60" s="10">
        <f>BA60</f>
        <v>51.42</v>
      </c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>
        <f t="shared" si="26"/>
        <v>1768.6878438400011</v>
      </c>
      <c r="EM60">
        <v>22</v>
      </c>
      <c r="EN60" s="10">
        <f t="shared" si="27"/>
        <v>776.80889883999987</v>
      </c>
      <c r="EO60" s="4">
        <f t="shared" si="28"/>
        <v>7081.6272111163025</v>
      </c>
      <c r="EP60" s="4">
        <f t="shared" si="55"/>
        <v>33.420310873513777</v>
      </c>
      <c r="EQ60">
        <f t="shared" si="30"/>
        <v>2.3382526348285503E-3</v>
      </c>
      <c r="ER60">
        <v>0</v>
      </c>
      <c r="ES60" s="10">
        <f t="shared" si="51"/>
        <v>991.87894499999948</v>
      </c>
      <c r="ET60" s="4">
        <f t="shared" si="56"/>
        <v>9042.2714486592031</v>
      </c>
      <c r="EU60" s="4">
        <f t="shared" si="57"/>
        <v>42.673175784023258</v>
      </c>
      <c r="EV60">
        <f t="shared" si="21"/>
        <v>3.3301252005369323E-3</v>
      </c>
      <c r="EW60">
        <v>1</v>
      </c>
      <c r="EX60">
        <v>0</v>
      </c>
      <c r="EY60">
        <v>0</v>
      </c>
      <c r="EZ60">
        <v>0</v>
      </c>
      <c r="FA60">
        <f t="shared" si="22"/>
        <v>0</v>
      </c>
      <c r="FB60">
        <v>0</v>
      </c>
      <c r="FC60">
        <v>0</v>
      </c>
      <c r="FD60">
        <v>0</v>
      </c>
      <c r="FE60">
        <v>0</v>
      </c>
      <c r="FF60">
        <f t="shared" si="23"/>
        <v>0</v>
      </c>
      <c r="FG60">
        <v>0</v>
      </c>
    </row>
    <row r="61" spans="1:174" x14ac:dyDescent="0.3">
      <c r="B61">
        <v>10</v>
      </c>
      <c r="C61" s="10">
        <f t="shared" si="58"/>
        <v>22.143303119999999</v>
      </c>
      <c r="D61" s="10">
        <f t="shared" si="25"/>
        <v>22.143303119999999</v>
      </c>
      <c r="E61" s="10">
        <f t="shared" si="31"/>
        <v>22.773849439999999</v>
      </c>
      <c r="F61" s="10">
        <f t="shared" si="32"/>
        <v>22.773849439999999</v>
      </c>
      <c r="G61" s="10">
        <f t="shared" si="32"/>
        <v>22.773849439999999</v>
      </c>
      <c r="H61" s="10">
        <f t="shared" si="33"/>
        <v>23.40439576</v>
      </c>
      <c r="I61" s="10">
        <f t="shared" si="34"/>
        <v>23.40439576</v>
      </c>
      <c r="J61" s="10">
        <f t="shared" si="35"/>
        <v>24.03494208</v>
      </c>
      <c r="K61" s="10">
        <f t="shared" si="36"/>
        <v>24.03494208</v>
      </c>
      <c r="L61" s="10">
        <f t="shared" si="36"/>
        <v>24.03494208</v>
      </c>
      <c r="M61" s="10">
        <f t="shared" si="37"/>
        <v>24.665488400000001</v>
      </c>
      <c r="N61" s="10">
        <f t="shared" si="38"/>
        <v>24.665488400000001</v>
      </c>
      <c r="O61" s="10">
        <f t="shared" si="39"/>
        <v>25.296034720000002</v>
      </c>
      <c r="P61" s="10">
        <f t="shared" si="40"/>
        <v>25.296034720000002</v>
      </c>
      <c r="Q61" s="10">
        <f t="shared" si="40"/>
        <v>25.296034720000002</v>
      </c>
      <c r="R61" s="10">
        <f t="shared" si="41"/>
        <v>25.926581040000002</v>
      </c>
      <c r="S61" s="10">
        <f t="shared" si="42"/>
        <v>25.926581040000002</v>
      </c>
      <c r="T61" s="10">
        <f t="shared" si="43"/>
        <v>26.557127359999999</v>
      </c>
      <c r="U61" s="10">
        <f t="shared" si="44"/>
        <v>26.557127359999999</v>
      </c>
      <c r="V61" s="10">
        <f t="shared" si="44"/>
        <v>26.557127359999999</v>
      </c>
      <c r="W61" s="10">
        <f t="shared" si="45"/>
        <v>27.18767368</v>
      </c>
      <c r="X61" s="10">
        <f t="shared" si="46"/>
        <v>27.18767368</v>
      </c>
      <c r="Y61" s="10">
        <f t="shared" si="47"/>
        <v>27.81822</v>
      </c>
      <c r="Z61" s="10">
        <f t="shared" si="48"/>
        <v>27.81822</v>
      </c>
      <c r="AA61" s="10">
        <f t="shared" si="48"/>
        <v>27.81822</v>
      </c>
      <c r="AB61" s="10">
        <f t="shared" si="49"/>
        <v>29.785035000000001</v>
      </c>
      <c r="AC61" s="10">
        <f t="shared" si="50"/>
        <v>29.785035000000001</v>
      </c>
      <c r="AD61" s="10">
        <f t="shared" si="53"/>
        <v>31.751850000000001</v>
      </c>
      <c r="AE61" s="10">
        <f t="shared" si="54"/>
        <v>31.751850000000001</v>
      </c>
      <c r="AF61" s="10">
        <f t="shared" si="54"/>
        <v>31.751850000000001</v>
      </c>
      <c r="AG61" s="10">
        <f t="shared" si="59"/>
        <v>33.718665000000001</v>
      </c>
      <c r="AH61" s="10">
        <f t="shared" si="60"/>
        <v>33.718665000000001</v>
      </c>
      <c r="AI61" s="10">
        <f t="shared" si="61"/>
        <v>35.685479999999998</v>
      </c>
      <c r="AJ61" s="10">
        <f t="shared" si="62"/>
        <v>35.685479999999998</v>
      </c>
      <c r="AK61" s="10">
        <f t="shared" si="62"/>
        <v>35.685479999999998</v>
      </c>
      <c r="AL61" s="10">
        <f t="shared" si="63"/>
        <v>37.652295000000002</v>
      </c>
      <c r="AM61" s="10">
        <f t="shared" si="64"/>
        <v>37.652295000000002</v>
      </c>
      <c r="AN61" s="10">
        <f t="shared" si="65"/>
        <v>39.619109999999999</v>
      </c>
      <c r="AO61" s="10">
        <f t="shared" si="66"/>
        <v>39.619109999999999</v>
      </c>
      <c r="AP61" s="10">
        <f t="shared" si="66"/>
        <v>39.619109999999999</v>
      </c>
      <c r="AQ61" s="10">
        <f t="shared" si="67"/>
        <v>41.585925000000003</v>
      </c>
      <c r="AR61" s="10">
        <f t="shared" si="68"/>
        <v>41.585925000000003</v>
      </c>
      <c r="AS61" s="10">
        <f t="shared" si="69"/>
        <v>43.55274</v>
      </c>
      <c r="AT61" s="10">
        <f t="shared" si="70"/>
        <v>43.55274</v>
      </c>
      <c r="AU61" s="10">
        <f t="shared" si="70"/>
        <v>43.55274</v>
      </c>
      <c r="AV61" s="10">
        <f t="shared" si="71"/>
        <v>45.519555000000004</v>
      </c>
      <c r="AW61" s="10">
        <f t="shared" si="72"/>
        <v>45.519555000000004</v>
      </c>
      <c r="AX61" s="10">
        <f t="shared" si="73"/>
        <v>47.486370000000001</v>
      </c>
      <c r="AY61" s="10">
        <f t="shared" si="74"/>
        <v>47.486370000000001</v>
      </c>
      <c r="AZ61" s="10">
        <f t="shared" si="74"/>
        <v>47.486370000000001</v>
      </c>
      <c r="BA61" s="10">
        <f t="shared" ref="BA61:BA112" si="75">AZ60</f>
        <v>49.453185000000005</v>
      </c>
      <c r="BB61" s="10">
        <f t="shared" ref="BB61:BB112" si="76">BA61</f>
        <v>49.453185000000005</v>
      </c>
      <c r="BC61" s="10">
        <f>BB60</f>
        <v>51.42</v>
      </c>
      <c r="BD61" s="10">
        <f>BC61</f>
        <v>51.42</v>
      </c>
      <c r="BE61" s="10">
        <f>BD61</f>
        <v>51.42</v>
      </c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 t="s">
        <v>138</v>
      </c>
      <c r="EL61" s="10">
        <f t="shared" si="26"/>
        <v>1850.0713748000014</v>
      </c>
      <c r="EM61">
        <v>23</v>
      </c>
      <c r="EN61" s="10">
        <f t="shared" si="27"/>
        <v>749.16917479999995</v>
      </c>
      <c r="EO61" s="4">
        <f t="shared" si="28"/>
        <v>6829.6550437509477</v>
      </c>
      <c r="EP61" s="4">
        <f t="shared" si="55"/>
        <v>32.231179066122898</v>
      </c>
      <c r="EQ61">
        <f t="shared" si="30"/>
        <v>2.2550550071250403E-3</v>
      </c>
      <c r="ER61">
        <v>0</v>
      </c>
      <c r="ES61" s="18">
        <f t="shared" si="51"/>
        <v>1100.9021999999995</v>
      </c>
      <c r="ET61" s="4">
        <f t="shared" si="56"/>
        <v>10036.160744218745</v>
      </c>
      <c r="EU61" s="4">
        <f t="shared" si="57"/>
        <v>47.363635792891976</v>
      </c>
      <c r="EV61">
        <f t="shared" si="21"/>
        <v>3.6961588690105221E-3</v>
      </c>
      <c r="EW61">
        <v>0</v>
      </c>
      <c r="EX61">
        <v>0</v>
      </c>
      <c r="EY61">
        <v>0</v>
      </c>
      <c r="EZ61">
        <v>0</v>
      </c>
      <c r="FA61">
        <f t="shared" si="22"/>
        <v>0</v>
      </c>
      <c r="FB61">
        <v>0</v>
      </c>
      <c r="FC61">
        <v>0</v>
      </c>
      <c r="FD61">
        <v>0</v>
      </c>
      <c r="FE61">
        <v>0</v>
      </c>
      <c r="FF61">
        <f t="shared" si="23"/>
        <v>0</v>
      </c>
      <c r="FG61">
        <v>0</v>
      </c>
      <c r="FJ61" s="3"/>
      <c r="FK61" s="3"/>
      <c r="FL61" s="3"/>
      <c r="FM61" s="3"/>
      <c r="FN61" s="3"/>
      <c r="FO61" s="3"/>
      <c r="FP61" s="3"/>
      <c r="FQ61" s="3"/>
      <c r="FR61" s="3"/>
    </row>
    <row r="62" spans="1:174" x14ac:dyDescent="0.3">
      <c r="B62">
        <v>11</v>
      </c>
      <c r="C62" s="10">
        <f t="shared" si="58"/>
        <v>21.512756799999998</v>
      </c>
      <c r="D62" s="10">
        <f t="shared" si="25"/>
        <v>21.512756799999998</v>
      </c>
      <c r="E62" s="10">
        <f t="shared" si="31"/>
        <v>22.143303119999999</v>
      </c>
      <c r="F62" s="10">
        <f t="shared" si="32"/>
        <v>22.143303119999999</v>
      </c>
      <c r="G62" s="10">
        <f t="shared" si="32"/>
        <v>22.143303119999999</v>
      </c>
      <c r="H62" s="10">
        <f t="shared" si="33"/>
        <v>22.773849439999999</v>
      </c>
      <c r="I62" s="10">
        <f t="shared" si="34"/>
        <v>22.773849439999999</v>
      </c>
      <c r="J62" s="10">
        <f t="shared" si="35"/>
        <v>23.40439576</v>
      </c>
      <c r="K62" s="10">
        <f t="shared" si="36"/>
        <v>23.40439576</v>
      </c>
      <c r="L62" s="10">
        <f t="shared" si="36"/>
        <v>23.40439576</v>
      </c>
      <c r="M62" s="10">
        <f t="shared" si="37"/>
        <v>24.03494208</v>
      </c>
      <c r="N62" s="10">
        <f t="shared" si="38"/>
        <v>24.03494208</v>
      </c>
      <c r="O62" s="10">
        <f t="shared" si="39"/>
        <v>24.665488400000001</v>
      </c>
      <c r="P62" s="10">
        <f t="shared" si="40"/>
        <v>24.665488400000001</v>
      </c>
      <c r="Q62" s="10">
        <f t="shared" si="40"/>
        <v>24.665488400000001</v>
      </c>
      <c r="R62" s="10">
        <f t="shared" si="41"/>
        <v>25.296034720000002</v>
      </c>
      <c r="S62" s="10">
        <f t="shared" si="42"/>
        <v>25.296034720000002</v>
      </c>
      <c r="T62" s="10">
        <f t="shared" si="43"/>
        <v>25.926581040000002</v>
      </c>
      <c r="U62" s="10">
        <f t="shared" si="44"/>
        <v>25.926581040000002</v>
      </c>
      <c r="V62" s="10">
        <f t="shared" si="44"/>
        <v>25.926581040000002</v>
      </c>
      <c r="W62" s="10">
        <f t="shared" si="45"/>
        <v>26.557127359999999</v>
      </c>
      <c r="X62" s="10">
        <f t="shared" si="46"/>
        <v>26.557127359999999</v>
      </c>
      <c r="Y62" s="10">
        <f t="shared" si="47"/>
        <v>27.18767368</v>
      </c>
      <c r="Z62" s="10">
        <f t="shared" si="48"/>
        <v>27.18767368</v>
      </c>
      <c r="AA62" s="10">
        <f t="shared" si="48"/>
        <v>27.18767368</v>
      </c>
      <c r="AB62" s="10">
        <f t="shared" si="49"/>
        <v>27.81822</v>
      </c>
      <c r="AC62" s="10">
        <f t="shared" si="50"/>
        <v>27.81822</v>
      </c>
      <c r="AD62" s="10">
        <f t="shared" si="53"/>
        <v>29.785035000000001</v>
      </c>
      <c r="AE62" s="10">
        <f t="shared" si="54"/>
        <v>29.785035000000001</v>
      </c>
      <c r="AF62" s="10">
        <f t="shared" si="54"/>
        <v>29.785035000000001</v>
      </c>
      <c r="AG62" s="10">
        <f t="shared" si="59"/>
        <v>31.751850000000001</v>
      </c>
      <c r="AH62" s="10">
        <f t="shared" si="60"/>
        <v>31.751850000000001</v>
      </c>
      <c r="AI62" s="10">
        <f t="shared" si="61"/>
        <v>33.718665000000001</v>
      </c>
      <c r="AJ62" s="10">
        <f t="shared" si="62"/>
        <v>33.718665000000001</v>
      </c>
      <c r="AK62" s="10">
        <f t="shared" si="62"/>
        <v>33.718665000000001</v>
      </c>
      <c r="AL62" s="10">
        <f t="shared" si="63"/>
        <v>35.685479999999998</v>
      </c>
      <c r="AM62" s="10">
        <f t="shared" si="64"/>
        <v>35.685479999999998</v>
      </c>
      <c r="AN62" s="10">
        <f t="shared" si="65"/>
        <v>37.652295000000002</v>
      </c>
      <c r="AO62" s="10">
        <f t="shared" si="66"/>
        <v>37.652295000000002</v>
      </c>
      <c r="AP62" s="10">
        <f t="shared" si="66"/>
        <v>37.652295000000002</v>
      </c>
      <c r="AQ62" s="10">
        <f t="shared" si="67"/>
        <v>39.619109999999999</v>
      </c>
      <c r="AR62" s="10">
        <f t="shared" si="68"/>
        <v>39.619109999999999</v>
      </c>
      <c r="AS62" s="10">
        <f t="shared" si="69"/>
        <v>41.585925000000003</v>
      </c>
      <c r="AT62" s="10">
        <f t="shared" si="70"/>
        <v>41.585925000000003</v>
      </c>
      <c r="AU62" s="10">
        <f t="shared" si="70"/>
        <v>41.585925000000003</v>
      </c>
      <c r="AV62" s="10">
        <f t="shared" si="71"/>
        <v>43.55274</v>
      </c>
      <c r="AW62" s="10">
        <f t="shared" si="72"/>
        <v>43.55274</v>
      </c>
      <c r="AX62" s="10">
        <f t="shared" si="73"/>
        <v>45.519555000000004</v>
      </c>
      <c r="AY62" s="10">
        <f t="shared" si="74"/>
        <v>45.519555000000004</v>
      </c>
      <c r="AZ62" s="10">
        <f t="shared" si="74"/>
        <v>45.519555000000004</v>
      </c>
      <c r="BA62" s="10">
        <f t="shared" si="75"/>
        <v>47.486370000000001</v>
      </c>
      <c r="BB62" s="10">
        <f t="shared" si="76"/>
        <v>47.486370000000001</v>
      </c>
      <c r="BC62" s="10">
        <f t="shared" ref="BC62:BC112" si="77">BB61</f>
        <v>49.453185000000005</v>
      </c>
      <c r="BD62" s="10">
        <f t="shared" ref="BD62:BE88" si="78">BC62</f>
        <v>49.453185000000005</v>
      </c>
      <c r="BE62" s="10">
        <f t="shared" si="78"/>
        <v>49.453185000000005</v>
      </c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 t="s">
        <v>138</v>
      </c>
      <c r="EL62" s="10">
        <f t="shared" si="26"/>
        <v>1775.3032668000012</v>
      </c>
      <c r="EM62" s="3">
        <v>24</v>
      </c>
      <c r="EN62" s="10">
        <f t="shared" si="27"/>
        <v>725.53825679999989</v>
      </c>
      <c r="EO62" s="4">
        <f t="shared" si="28"/>
        <v>6614.2283768031912</v>
      </c>
      <c r="EP62" s="4">
        <f t="shared" si="55"/>
        <v>31.214516374737869</v>
      </c>
      <c r="EQ62">
        <f t="shared" si="30"/>
        <v>2.183924184139581E-3</v>
      </c>
      <c r="ER62">
        <v>0</v>
      </c>
      <c r="ES62" s="10">
        <f t="shared" si="51"/>
        <v>1049.7650099999996</v>
      </c>
      <c r="ET62" s="4">
        <f t="shared" si="56"/>
        <v>9569.9784994674337</v>
      </c>
      <c r="EU62" s="4">
        <f t="shared" si="57"/>
        <v>45.163582743100697</v>
      </c>
      <c r="EV62">
        <f t="shared" si="21"/>
        <v>3.5244713400413032E-3</v>
      </c>
      <c r="EW62">
        <v>0</v>
      </c>
      <c r="EX62">
        <v>0</v>
      </c>
      <c r="EY62">
        <v>0</v>
      </c>
      <c r="EZ62">
        <v>0</v>
      </c>
      <c r="FA62">
        <f t="shared" si="22"/>
        <v>0</v>
      </c>
      <c r="FB62">
        <v>0</v>
      </c>
      <c r="FC62">
        <v>0</v>
      </c>
      <c r="FD62">
        <v>0</v>
      </c>
      <c r="FE62">
        <v>0</v>
      </c>
      <c r="FF62">
        <f t="shared" si="23"/>
        <v>0</v>
      </c>
      <c r="FG62">
        <v>0</v>
      </c>
    </row>
    <row r="63" spans="1:174" x14ac:dyDescent="0.3">
      <c r="B63">
        <v>12</v>
      </c>
      <c r="C63" s="10">
        <f t="shared" si="58"/>
        <v>20.882210480000001</v>
      </c>
      <c r="D63" s="10">
        <f t="shared" si="25"/>
        <v>20.882210480000001</v>
      </c>
      <c r="E63" s="10">
        <f t="shared" si="31"/>
        <v>21.512756799999998</v>
      </c>
      <c r="F63" s="10">
        <f t="shared" si="32"/>
        <v>21.512756799999998</v>
      </c>
      <c r="G63" s="10">
        <f t="shared" si="32"/>
        <v>21.512756799999998</v>
      </c>
      <c r="H63" s="10">
        <f t="shared" si="33"/>
        <v>22.143303119999999</v>
      </c>
      <c r="I63" s="10">
        <f t="shared" si="34"/>
        <v>22.143303119999999</v>
      </c>
      <c r="J63" s="10">
        <f t="shared" si="35"/>
        <v>22.773849439999999</v>
      </c>
      <c r="K63" s="10">
        <f t="shared" si="36"/>
        <v>22.773849439999999</v>
      </c>
      <c r="L63" s="10">
        <f t="shared" si="36"/>
        <v>22.773849439999999</v>
      </c>
      <c r="M63" s="10">
        <f t="shared" si="37"/>
        <v>23.40439576</v>
      </c>
      <c r="N63" s="10">
        <f t="shared" si="38"/>
        <v>23.40439576</v>
      </c>
      <c r="O63" s="10">
        <f t="shared" si="39"/>
        <v>24.03494208</v>
      </c>
      <c r="P63" s="10">
        <f t="shared" si="40"/>
        <v>24.03494208</v>
      </c>
      <c r="Q63" s="10">
        <f t="shared" si="40"/>
        <v>24.03494208</v>
      </c>
      <c r="R63" s="10">
        <f t="shared" si="41"/>
        <v>24.665488400000001</v>
      </c>
      <c r="S63" s="10">
        <f t="shared" si="42"/>
        <v>24.665488400000001</v>
      </c>
      <c r="T63" s="10">
        <f t="shared" si="43"/>
        <v>25.296034720000002</v>
      </c>
      <c r="U63" s="10">
        <f t="shared" si="44"/>
        <v>25.296034720000002</v>
      </c>
      <c r="V63" s="10">
        <f t="shared" si="44"/>
        <v>25.296034720000002</v>
      </c>
      <c r="W63" s="10">
        <f t="shared" si="45"/>
        <v>25.926581040000002</v>
      </c>
      <c r="X63" s="10">
        <f t="shared" si="46"/>
        <v>25.926581040000002</v>
      </c>
      <c r="Y63" s="10">
        <f t="shared" si="47"/>
        <v>26.557127359999999</v>
      </c>
      <c r="Z63" s="10">
        <f t="shared" si="48"/>
        <v>26.557127359999999</v>
      </c>
      <c r="AA63" s="10">
        <f t="shared" si="48"/>
        <v>26.557127359999999</v>
      </c>
      <c r="AB63" s="10">
        <f t="shared" si="49"/>
        <v>27.18767368</v>
      </c>
      <c r="AC63" s="10">
        <f t="shared" si="50"/>
        <v>27.18767368</v>
      </c>
      <c r="AD63" s="10">
        <f t="shared" si="53"/>
        <v>27.81822</v>
      </c>
      <c r="AE63" s="10">
        <f t="shared" si="54"/>
        <v>27.81822</v>
      </c>
      <c r="AF63" s="10">
        <f t="shared" si="54"/>
        <v>27.81822</v>
      </c>
      <c r="AG63" s="10">
        <f t="shared" si="59"/>
        <v>29.785035000000001</v>
      </c>
      <c r="AH63" s="10">
        <f t="shared" si="60"/>
        <v>29.785035000000001</v>
      </c>
      <c r="AI63" s="10">
        <f t="shared" si="61"/>
        <v>31.751850000000001</v>
      </c>
      <c r="AJ63" s="10">
        <f t="shared" si="62"/>
        <v>31.751850000000001</v>
      </c>
      <c r="AK63" s="10">
        <f t="shared" si="62"/>
        <v>31.751850000000001</v>
      </c>
      <c r="AL63" s="10">
        <f t="shared" si="63"/>
        <v>33.718665000000001</v>
      </c>
      <c r="AM63" s="10">
        <f t="shared" si="64"/>
        <v>33.718665000000001</v>
      </c>
      <c r="AN63" s="10">
        <f t="shared" si="65"/>
        <v>35.685479999999998</v>
      </c>
      <c r="AO63" s="10">
        <f t="shared" si="66"/>
        <v>35.685479999999998</v>
      </c>
      <c r="AP63" s="10">
        <f t="shared" si="66"/>
        <v>35.685479999999998</v>
      </c>
      <c r="AQ63" s="10">
        <f t="shared" si="67"/>
        <v>37.652295000000002</v>
      </c>
      <c r="AR63" s="10">
        <f t="shared" si="68"/>
        <v>37.652295000000002</v>
      </c>
      <c r="AS63" s="10">
        <f t="shared" si="69"/>
        <v>39.619109999999999</v>
      </c>
      <c r="AT63" s="10">
        <f t="shared" si="70"/>
        <v>39.619109999999999</v>
      </c>
      <c r="AU63" s="10">
        <f t="shared" si="70"/>
        <v>39.619109999999999</v>
      </c>
      <c r="AV63" s="10">
        <f t="shared" si="71"/>
        <v>41.585925000000003</v>
      </c>
      <c r="AW63" s="10">
        <f t="shared" si="72"/>
        <v>41.585925000000003</v>
      </c>
      <c r="AX63" s="10">
        <f t="shared" si="73"/>
        <v>43.55274</v>
      </c>
      <c r="AY63" s="10">
        <f t="shared" si="74"/>
        <v>43.55274</v>
      </c>
      <c r="AZ63" s="10">
        <f t="shared" si="74"/>
        <v>43.55274</v>
      </c>
      <c r="BA63" s="10">
        <f t="shared" si="75"/>
        <v>45.519555000000004</v>
      </c>
      <c r="BB63" s="10">
        <f t="shared" si="76"/>
        <v>45.519555000000004</v>
      </c>
      <c r="BC63" s="10">
        <f t="shared" si="77"/>
        <v>47.486370000000001</v>
      </c>
      <c r="BD63" s="10">
        <f t="shared" si="78"/>
        <v>47.486370000000001</v>
      </c>
      <c r="BE63" s="10">
        <f t="shared" si="78"/>
        <v>47.486370000000001</v>
      </c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 t="s">
        <v>138</v>
      </c>
      <c r="EL63" s="10">
        <f t="shared" si="26"/>
        <v>1703.2076961600014</v>
      </c>
      <c r="EM63">
        <v>25</v>
      </c>
      <c r="EN63" s="10">
        <f t="shared" si="27"/>
        <v>704.57987616000003</v>
      </c>
      <c r="EO63" s="4">
        <f t="shared" si="28"/>
        <v>6423.1653768004999</v>
      </c>
      <c r="EP63" s="4">
        <f t="shared" si="55"/>
        <v>30.312833094023414</v>
      </c>
      <c r="EQ63">
        <f t="shared" si="30"/>
        <v>2.1208378976328227E-3</v>
      </c>
      <c r="ER63">
        <v>0</v>
      </c>
      <c r="ES63" s="10">
        <f t="shared" si="51"/>
        <v>998.62781999999959</v>
      </c>
      <c r="ET63" s="4">
        <f t="shared" si="56"/>
        <v>9103.796254716126</v>
      </c>
      <c r="EU63" s="4">
        <f t="shared" si="57"/>
        <v>42.963529693309439</v>
      </c>
      <c r="EV63">
        <f t="shared" si="21"/>
        <v>3.3527838110720856E-3</v>
      </c>
      <c r="EW63">
        <v>0</v>
      </c>
      <c r="EX63">
        <v>0</v>
      </c>
      <c r="EY63">
        <v>0</v>
      </c>
      <c r="EZ63">
        <v>0</v>
      </c>
      <c r="FA63">
        <f t="shared" si="22"/>
        <v>0</v>
      </c>
      <c r="FB63">
        <v>0</v>
      </c>
      <c r="FC63">
        <v>0</v>
      </c>
      <c r="FD63">
        <v>0</v>
      </c>
      <c r="FE63">
        <v>0</v>
      </c>
      <c r="FF63">
        <f t="shared" si="23"/>
        <v>0</v>
      </c>
      <c r="FG63">
        <v>0</v>
      </c>
    </row>
    <row r="64" spans="1:174" x14ac:dyDescent="0.3">
      <c r="A64" t="s">
        <v>10</v>
      </c>
      <c r="B64">
        <v>1</v>
      </c>
      <c r="C64" s="10">
        <f>$C$15</f>
        <v>20.251664160000001</v>
      </c>
      <c r="D64" s="10">
        <f t="shared" si="25"/>
        <v>20.251664160000001</v>
      </c>
      <c r="E64" s="10">
        <f t="shared" si="31"/>
        <v>20.882210480000001</v>
      </c>
      <c r="F64" s="10">
        <f t="shared" si="32"/>
        <v>20.882210480000001</v>
      </c>
      <c r="G64" s="10">
        <f t="shared" si="32"/>
        <v>20.882210480000001</v>
      </c>
      <c r="H64" s="10">
        <f t="shared" si="33"/>
        <v>21.512756799999998</v>
      </c>
      <c r="I64" s="10">
        <f t="shared" si="34"/>
        <v>21.512756799999998</v>
      </c>
      <c r="J64" s="10">
        <f t="shared" si="35"/>
        <v>22.143303119999999</v>
      </c>
      <c r="K64" s="10">
        <f t="shared" si="36"/>
        <v>22.143303119999999</v>
      </c>
      <c r="L64" s="10">
        <f t="shared" si="36"/>
        <v>22.143303119999999</v>
      </c>
      <c r="M64" s="10">
        <f t="shared" si="37"/>
        <v>22.773849439999999</v>
      </c>
      <c r="N64" s="10">
        <f t="shared" si="38"/>
        <v>22.773849439999999</v>
      </c>
      <c r="O64" s="10">
        <f t="shared" si="39"/>
        <v>23.40439576</v>
      </c>
      <c r="P64" s="10">
        <f t="shared" si="40"/>
        <v>23.40439576</v>
      </c>
      <c r="Q64" s="10">
        <f t="shared" si="40"/>
        <v>23.40439576</v>
      </c>
      <c r="R64" s="10">
        <f t="shared" si="41"/>
        <v>24.03494208</v>
      </c>
      <c r="S64" s="10">
        <f t="shared" si="42"/>
        <v>24.03494208</v>
      </c>
      <c r="T64" s="10">
        <f t="shared" si="43"/>
        <v>24.665488400000001</v>
      </c>
      <c r="U64" s="10">
        <f t="shared" si="44"/>
        <v>24.665488400000001</v>
      </c>
      <c r="V64" s="10">
        <f t="shared" si="44"/>
        <v>24.665488400000001</v>
      </c>
      <c r="W64" s="10">
        <f t="shared" si="45"/>
        <v>25.296034720000002</v>
      </c>
      <c r="X64" s="10">
        <f t="shared" si="46"/>
        <v>25.296034720000002</v>
      </c>
      <c r="Y64" s="10">
        <f t="shared" si="47"/>
        <v>25.926581040000002</v>
      </c>
      <c r="Z64" s="10">
        <f t="shared" si="48"/>
        <v>25.926581040000002</v>
      </c>
      <c r="AA64" s="10">
        <f t="shared" si="48"/>
        <v>25.926581040000002</v>
      </c>
      <c r="AB64" s="10">
        <f t="shared" si="49"/>
        <v>26.557127359999999</v>
      </c>
      <c r="AC64" s="10">
        <f t="shared" si="50"/>
        <v>26.557127359999999</v>
      </c>
      <c r="AD64" s="10">
        <f t="shared" si="53"/>
        <v>27.18767368</v>
      </c>
      <c r="AE64" s="10">
        <f t="shared" si="54"/>
        <v>27.18767368</v>
      </c>
      <c r="AF64" s="10">
        <f t="shared" si="54"/>
        <v>27.18767368</v>
      </c>
      <c r="AG64" s="10">
        <f t="shared" si="59"/>
        <v>27.81822</v>
      </c>
      <c r="AH64" s="10">
        <f t="shared" si="60"/>
        <v>27.81822</v>
      </c>
      <c r="AI64" s="10">
        <f t="shared" si="61"/>
        <v>29.785035000000001</v>
      </c>
      <c r="AJ64" s="10">
        <f t="shared" si="62"/>
        <v>29.785035000000001</v>
      </c>
      <c r="AK64" s="10">
        <f t="shared" si="62"/>
        <v>29.785035000000001</v>
      </c>
      <c r="AL64" s="10">
        <f t="shared" si="63"/>
        <v>31.751850000000001</v>
      </c>
      <c r="AM64" s="10">
        <f t="shared" si="64"/>
        <v>31.751850000000001</v>
      </c>
      <c r="AN64" s="10">
        <f t="shared" si="65"/>
        <v>33.718665000000001</v>
      </c>
      <c r="AO64" s="10">
        <f t="shared" si="66"/>
        <v>33.718665000000001</v>
      </c>
      <c r="AP64" s="10">
        <f t="shared" si="66"/>
        <v>33.718665000000001</v>
      </c>
      <c r="AQ64" s="10">
        <f t="shared" si="67"/>
        <v>35.685479999999998</v>
      </c>
      <c r="AR64" s="10">
        <f t="shared" si="68"/>
        <v>35.685479999999998</v>
      </c>
      <c r="AS64" s="10">
        <f t="shared" si="69"/>
        <v>37.652295000000002</v>
      </c>
      <c r="AT64" s="10">
        <f t="shared" si="70"/>
        <v>37.652295000000002</v>
      </c>
      <c r="AU64" s="10">
        <f t="shared" si="70"/>
        <v>37.652295000000002</v>
      </c>
      <c r="AV64" s="10">
        <f t="shared" si="71"/>
        <v>39.619109999999999</v>
      </c>
      <c r="AW64" s="10">
        <f t="shared" si="72"/>
        <v>39.619109999999999</v>
      </c>
      <c r="AX64" s="10">
        <f t="shared" si="73"/>
        <v>41.585925000000003</v>
      </c>
      <c r="AY64" s="10">
        <f t="shared" si="74"/>
        <v>41.585925000000003</v>
      </c>
      <c r="AZ64" s="10">
        <f t="shared" si="74"/>
        <v>41.585925000000003</v>
      </c>
      <c r="BA64" s="10">
        <f t="shared" si="75"/>
        <v>43.55274</v>
      </c>
      <c r="BB64" s="10">
        <f t="shared" si="76"/>
        <v>43.55274</v>
      </c>
      <c r="BC64" s="10">
        <f t="shared" si="77"/>
        <v>45.519555000000004</v>
      </c>
      <c r="BD64" s="10">
        <f t="shared" si="78"/>
        <v>45.519555000000004</v>
      </c>
      <c r="BE64" s="10">
        <f t="shared" si="78"/>
        <v>45.519555000000004</v>
      </c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t="s">
        <v>138</v>
      </c>
      <c r="EL64" s="10">
        <f t="shared" ref="EL64:EL69" si="79">SUM(C64:EK64)</f>
        <v>1635.1209315600011</v>
      </c>
      <c r="EM64">
        <v>26</v>
      </c>
      <c r="EN64" s="10">
        <f t="shared" si="27"/>
        <v>686.29403287999992</v>
      </c>
      <c r="EO64" s="4">
        <f t="shared" si="28"/>
        <v>6256.4660437428756</v>
      </c>
      <c r="EP64" s="4">
        <f t="shared" si="55"/>
        <v>29.526129223979538</v>
      </c>
      <c r="EQ64">
        <f t="shared" si="30"/>
        <v>2.0657961476047652E-3</v>
      </c>
      <c r="ER64">
        <v>0</v>
      </c>
      <c r="ES64" s="10">
        <f t="shared" si="51"/>
        <v>948.82689867999966</v>
      </c>
      <c r="ET64" s="4">
        <f t="shared" si="56"/>
        <v>8649.7958434373504</v>
      </c>
      <c r="EU64" s="4">
        <f t="shared" si="57"/>
        <v>40.82096634885346</v>
      </c>
      <c r="EV64">
        <f t="shared" si="21"/>
        <v>3.1855826582159893E-3</v>
      </c>
      <c r="EW64">
        <v>0</v>
      </c>
      <c r="EX64">
        <v>0</v>
      </c>
      <c r="EY64">
        <v>0</v>
      </c>
      <c r="EZ64">
        <v>0</v>
      </c>
      <c r="FA64">
        <f t="shared" si="22"/>
        <v>0</v>
      </c>
      <c r="FB64">
        <v>0</v>
      </c>
      <c r="FC64">
        <v>0</v>
      </c>
      <c r="FD64">
        <v>0</v>
      </c>
      <c r="FE64">
        <v>0</v>
      </c>
      <c r="FF64">
        <f t="shared" si="23"/>
        <v>0</v>
      </c>
      <c r="FG64">
        <v>0</v>
      </c>
    </row>
    <row r="65" spans="1:174" x14ac:dyDescent="0.3">
      <c r="A65">
        <f>(C64-C76)/12</f>
        <v>0.32908954259999995</v>
      </c>
      <c r="B65">
        <v>2</v>
      </c>
      <c r="C65" s="10">
        <f t="shared" ref="C65:C75" si="80">$C$64-B64*$A$65</f>
        <v>19.922574617400002</v>
      </c>
      <c r="D65" s="10">
        <f t="shared" si="25"/>
        <v>19.922574617400002</v>
      </c>
      <c r="E65" s="10">
        <f t="shared" si="31"/>
        <v>20.251664160000001</v>
      </c>
      <c r="F65" s="10">
        <f t="shared" si="32"/>
        <v>20.251664160000001</v>
      </c>
      <c r="G65" s="10">
        <f t="shared" si="32"/>
        <v>20.251664160000001</v>
      </c>
      <c r="H65" s="10">
        <f t="shared" si="33"/>
        <v>20.882210480000001</v>
      </c>
      <c r="I65" s="10">
        <f t="shared" si="34"/>
        <v>20.882210480000001</v>
      </c>
      <c r="J65" s="10">
        <f t="shared" si="35"/>
        <v>21.512756799999998</v>
      </c>
      <c r="K65" s="10">
        <f t="shared" si="36"/>
        <v>21.512756799999998</v>
      </c>
      <c r="L65" s="10">
        <f t="shared" si="36"/>
        <v>21.512756799999998</v>
      </c>
      <c r="M65" s="10">
        <f t="shared" si="37"/>
        <v>22.143303119999999</v>
      </c>
      <c r="N65" s="10">
        <f t="shared" si="38"/>
        <v>22.143303119999999</v>
      </c>
      <c r="O65" s="10">
        <f t="shared" si="39"/>
        <v>22.773849439999999</v>
      </c>
      <c r="P65" s="10">
        <f t="shared" si="40"/>
        <v>22.773849439999999</v>
      </c>
      <c r="Q65" s="10">
        <f t="shared" si="40"/>
        <v>22.773849439999999</v>
      </c>
      <c r="R65" s="10">
        <f t="shared" si="41"/>
        <v>23.40439576</v>
      </c>
      <c r="S65" s="10">
        <f t="shared" si="42"/>
        <v>23.40439576</v>
      </c>
      <c r="T65" s="10">
        <f t="shared" si="43"/>
        <v>24.03494208</v>
      </c>
      <c r="U65" s="10">
        <f t="shared" si="44"/>
        <v>24.03494208</v>
      </c>
      <c r="V65" s="10">
        <f t="shared" si="44"/>
        <v>24.03494208</v>
      </c>
      <c r="W65" s="10">
        <f t="shared" si="45"/>
        <v>24.665488400000001</v>
      </c>
      <c r="X65" s="10">
        <f t="shared" si="46"/>
        <v>24.665488400000001</v>
      </c>
      <c r="Y65" s="10">
        <f t="shared" si="47"/>
        <v>25.296034720000002</v>
      </c>
      <c r="Z65" s="10">
        <f t="shared" si="48"/>
        <v>25.296034720000002</v>
      </c>
      <c r="AA65" s="10">
        <f t="shared" si="48"/>
        <v>25.296034720000002</v>
      </c>
      <c r="AB65" s="10">
        <f t="shared" si="49"/>
        <v>25.926581040000002</v>
      </c>
      <c r="AC65" s="10">
        <f t="shared" si="50"/>
        <v>25.926581040000002</v>
      </c>
      <c r="AD65" s="10">
        <f t="shared" si="53"/>
        <v>26.557127359999999</v>
      </c>
      <c r="AE65" s="10">
        <f t="shared" si="54"/>
        <v>26.557127359999999</v>
      </c>
      <c r="AF65" s="10">
        <f t="shared" si="54"/>
        <v>26.557127359999999</v>
      </c>
      <c r="AG65" s="10">
        <f t="shared" si="59"/>
        <v>27.18767368</v>
      </c>
      <c r="AH65" s="10">
        <f t="shared" si="60"/>
        <v>27.18767368</v>
      </c>
      <c r="AI65" s="10">
        <f t="shared" si="61"/>
        <v>27.81822</v>
      </c>
      <c r="AJ65" s="10">
        <f t="shared" si="62"/>
        <v>27.81822</v>
      </c>
      <c r="AK65" s="10">
        <f t="shared" si="62"/>
        <v>27.81822</v>
      </c>
      <c r="AL65" s="10">
        <f t="shared" si="63"/>
        <v>29.785035000000001</v>
      </c>
      <c r="AM65" s="10">
        <f t="shared" si="64"/>
        <v>29.785035000000001</v>
      </c>
      <c r="AN65" s="10">
        <f t="shared" si="65"/>
        <v>31.751850000000001</v>
      </c>
      <c r="AO65" s="10">
        <f t="shared" si="66"/>
        <v>31.751850000000001</v>
      </c>
      <c r="AP65" s="10">
        <f t="shared" si="66"/>
        <v>31.751850000000001</v>
      </c>
      <c r="AQ65" s="10">
        <f t="shared" si="67"/>
        <v>33.718665000000001</v>
      </c>
      <c r="AR65" s="10">
        <f t="shared" si="68"/>
        <v>33.718665000000001</v>
      </c>
      <c r="AS65" s="10">
        <f t="shared" si="69"/>
        <v>35.685479999999998</v>
      </c>
      <c r="AT65" s="10">
        <f t="shared" si="70"/>
        <v>35.685479999999998</v>
      </c>
      <c r="AU65" s="10">
        <f t="shared" si="70"/>
        <v>35.685479999999998</v>
      </c>
      <c r="AV65" s="10">
        <f t="shared" si="71"/>
        <v>37.652295000000002</v>
      </c>
      <c r="AW65" s="10">
        <f t="shared" si="72"/>
        <v>37.652295000000002</v>
      </c>
      <c r="AX65" s="10">
        <f t="shared" si="73"/>
        <v>39.619109999999999</v>
      </c>
      <c r="AY65" s="10">
        <f t="shared" si="74"/>
        <v>39.619109999999999</v>
      </c>
      <c r="AZ65" s="10">
        <f t="shared" si="74"/>
        <v>39.619109999999999</v>
      </c>
      <c r="BA65" s="10">
        <f t="shared" si="75"/>
        <v>41.585925000000003</v>
      </c>
      <c r="BB65" s="10">
        <f t="shared" si="76"/>
        <v>41.585925000000003</v>
      </c>
      <c r="BC65" s="10">
        <f t="shared" si="77"/>
        <v>43.55274</v>
      </c>
      <c r="BD65" s="10">
        <f t="shared" si="78"/>
        <v>43.55274</v>
      </c>
      <c r="BE65" s="10">
        <f t="shared" si="78"/>
        <v>43.55274</v>
      </c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t="s">
        <v>138</v>
      </c>
      <c r="EL65" s="10">
        <f t="shared" si="79"/>
        <v>1570.309617874801</v>
      </c>
      <c r="EM65">
        <v>27</v>
      </c>
      <c r="EN65" s="10">
        <f t="shared" si="27"/>
        <v>668.61110315479993</v>
      </c>
      <c r="EO65" s="4">
        <f t="shared" si="28"/>
        <v>6095.2630548208517</v>
      </c>
      <c r="EP65" s="4">
        <f t="shared" si="55"/>
        <v>28.76536424117209</v>
      </c>
      <c r="EQ65">
        <f t="shared" si="30"/>
        <v>2.0125692122759083E-3</v>
      </c>
      <c r="ER65">
        <v>0</v>
      </c>
      <c r="ES65" s="10">
        <f t="shared" si="51"/>
        <v>901.69851471999971</v>
      </c>
      <c r="ET65" s="4">
        <f t="shared" si="56"/>
        <v>8220.1590991036373</v>
      </c>
      <c r="EU65" s="4">
        <f t="shared" si="57"/>
        <v>38.793382415068045</v>
      </c>
      <c r="EV65">
        <f t="shared" si="21"/>
        <v>3.027354257586135E-3</v>
      </c>
      <c r="EW65">
        <v>0</v>
      </c>
      <c r="EX65">
        <v>0</v>
      </c>
      <c r="EY65">
        <v>0</v>
      </c>
      <c r="EZ65">
        <v>0</v>
      </c>
      <c r="FA65">
        <f t="shared" si="22"/>
        <v>0</v>
      </c>
      <c r="FB65">
        <v>0</v>
      </c>
      <c r="FC65">
        <v>0</v>
      </c>
      <c r="FD65">
        <v>0</v>
      </c>
      <c r="FE65">
        <v>0</v>
      </c>
      <c r="FF65">
        <f t="shared" si="23"/>
        <v>0</v>
      </c>
      <c r="FG65">
        <v>0</v>
      </c>
    </row>
    <row r="66" spans="1:174" x14ac:dyDescent="0.3">
      <c r="B66">
        <v>3</v>
      </c>
      <c r="C66" s="10">
        <f t="shared" si="80"/>
        <v>19.5934850748</v>
      </c>
      <c r="D66" s="10">
        <f t="shared" si="25"/>
        <v>19.5934850748</v>
      </c>
      <c r="E66" s="10">
        <f t="shared" si="31"/>
        <v>19.922574617400002</v>
      </c>
      <c r="F66" s="10">
        <f t="shared" si="32"/>
        <v>19.922574617400002</v>
      </c>
      <c r="G66" s="10">
        <f t="shared" si="32"/>
        <v>19.922574617400002</v>
      </c>
      <c r="H66" s="10">
        <f t="shared" si="33"/>
        <v>20.251664160000001</v>
      </c>
      <c r="I66" s="10">
        <f t="shared" si="34"/>
        <v>20.251664160000001</v>
      </c>
      <c r="J66" s="10">
        <f t="shared" si="35"/>
        <v>20.882210480000001</v>
      </c>
      <c r="K66" s="10">
        <f t="shared" si="36"/>
        <v>20.882210480000001</v>
      </c>
      <c r="L66" s="10">
        <f t="shared" si="36"/>
        <v>20.882210480000001</v>
      </c>
      <c r="M66" s="10">
        <f t="shared" si="37"/>
        <v>21.512756799999998</v>
      </c>
      <c r="N66" s="10">
        <f t="shared" si="38"/>
        <v>21.512756799999998</v>
      </c>
      <c r="O66" s="10">
        <f t="shared" si="39"/>
        <v>22.143303119999999</v>
      </c>
      <c r="P66" s="10">
        <f t="shared" si="40"/>
        <v>22.143303119999999</v>
      </c>
      <c r="Q66" s="10">
        <f t="shared" si="40"/>
        <v>22.143303119999999</v>
      </c>
      <c r="R66" s="10">
        <f t="shared" si="41"/>
        <v>22.773849439999999</v>
      </c>
      <c r="S66" s="10">
        <f t="shared" si="42"/>
        <v>22.773849439999999</v>
      </c>
      <c r="T66" s="10">
        <f t="shared" si="43"/>
        <v>23.40439576</v>
      </c>
      <c r="U66" s="10">
        <f t="shared" si="44"/>
        <v>23.40439576</v>
      </c>
      <c r="V66" s="10">
        <f t="shared" si="44"/>
        <v>23.40439576</v>
      </c>
      <c r="W66" s="10">
        <f t="shared" si="45"/>
        <v>24.03494208</v>
      </c>
      <c r="X66" s="10">
        <f t="shared" si="46"/>
        <v>24.03494208</v>
      </c>
      <c r="Y66" s="10">
        <f t="shared" si="47"/>
        <v>24.665488400000001</v>
      </c>
      <c r="Z66" s="10">
        <f t="shared" si="48"/>
        <v>24.665488400000001</v>
      </c>
      <c r="AA66" s="10">
        <f t="shared" si="48"/>
        <v>24.665488400000001</v>
      </c>
      <c r="AB66" s="10">
        <f t="shared" si="49"/>
        <v>25.296034720000002</v>
      </c>
      <c r="AC66" s="10">
        <f t="shared" si="50"/>
        <v>25.296034720000002</v>
      </c>
      <c r="AD66" s="10">
        <f t="shared" si="53"/>
        <v>25.926581040000002</v>
      </c>
      <c r="AE66" s="10">
        <f t="shared" si="54"/>
        <v>25.926581040000002</v>
      </c>
      <c r="AF66" s="10">
        <f t="shared" si="54"/>
        <v>25.926581040000002</v>
      </c>
      <c r="AG66" s="10">
        <f t="shared" si="59"/>
        <v>26.557127359999999</v>
      </c>
      <c r="AH66" s="10">
        <f t="shared" si="60"/>
        <v>26.557127359999999</v>
      </c>
      <c r="AI66" s="10">
        <f t="shared" si="61"/>
        <v>27.18767368</v>
      </c>
      <c r="AJ66" s="10">
        <f t="shared" si="62"/>
        <v>27.18767368</v>
      </c>
      <c r="AK66" s="10">
        <f t="shared" si="62"/>
        <v>27.18767368</v>
      </c>
      <c r="AL66" s="10">
        <f t="shared" si="63"/>
        <v>27.81822</v>
      </c>
      <c r="AM66" s="10">
        <f t="shared" si="64"/>
        <v>27.81822</v>
      </c>
      <c r="AN66" s="10">
        <f t="shared" si="65"/>
        <v>29.785035000000001</v>
      </c>
      <c r="AO66" s="10">
        <f t="shared" si="66"/>
        <v>29.785035000000001</v>
      </c>
      <c r="AP66" s="10">
        <f t="shared" si="66"/>
        <v>29.785035000000001</v>
      </c>
      <c r="AQ66" s="10">
        <f t="shared" si="67"/>
        <v>31.751850000000001</v>
      </c>
      <c r="AR66" s="10">
        <f t="shared" si="68"/>
        <v>31.751850000000001</v>
      </c>
      <c r="AS66" s="10">
        <f t="shared" si="69"/>
        <v>33.718665000000001</v>
      </c>
      <c r="AT66" s="10">
        <f t="shared" si="70"/>
        <v>33.718665000000001</v>
      </c>
      <c r="AU66" s="10">
        <f t="shared" si="70"/>
        <v>33.718665000000001</v>
      </c>
      <c r="AV66" s="10">
        <f t="shared" si="71"/>
        <v>35.685479999999998</v>
      </c>
      <c r="AW66" s="10">
        <f t="shared" si="72"/>
        <v>35.685479999999998</v>
      </c>
      <c r="AX66" s="10">
        <f t="shared" si="73"/>
        <v>37.652295000000002</v>
      </c>
      <c r="AY66" s="10">
        <f t="shared" si="74"/>
        <v>37.652295000000002</v>
      </c>
      <c r="AZ66" s="10">
        <f t="shared" si="74"/>
        <v>37.652295000000002</v>
      </c>
      <c r="BA66" s="10">
        <f t="shared" si="75"/>
        <v>39.619109999999999</v>
      </c>
      <c r="BB66" s="10">
        <f t="shared" si="76"/>
        <v>39.619109999999999</v>
      </c>
      <c r="BC66" s="10">
        <f t="shared" si="77"/>
        <v>41.585925000000003</v>
      </c>
      <c r="BD66" s="10">
        <f t="shared" si="78"/>
        <v>41.585925000000003</v>
      </c>
      <c r="BE66" s="10">
        <f t="shared" si="78"/>
        <v>41.585925000000003</v>
      </c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t="s">
        <v>138</v>
      </c>
      <c r="EL66" s="10">
        <f t="shared" si="79"/>
        <v>1510.4114805618008</v>
      </c>
      <c r="EM66">
        <v>28</v>
      </c>
      <c r="EN66" s="10">
        <f t="shared" si="27"/>
        <v>651.8325437617998</v>
      </c>
      <c r="EO66" s="4">
        <f t="shared" si="28"/>
        <v>5942.3045821022297</v>
      </c>
      <c r="EP66" s="4">
        <f t="shared" si="55"/>
        <v>28.043507589219296</v>
      </c>
      <c r="EQ66">
        <f t="shared" si="30"/>
        <v>1.9620644989958528E-3</v>
      </c>
      <c r="ER66">
        <v>0</v>
      </c>
      <c r="ES66" s="10">
        <f t="shared" si="51"/>
        <v>858.57893679999972</v>
      </c>
      <c r="ET66" s="4">
        <f t="shared" si="56"/>
        <v>7827.0678551875253</v>
      </c>
      <c r="EU66" s="4">
        <f t="shared" si="57"/>
        <v>36.938267597288501</v>
      </c>
      <c r="EV66">
        <f t="shared" si="21"/>
        <v>2.8825849852956468E-3</v>
      </c>
      <c r="EW66">
        <v>0</v>
      </c>
      <c r="EX66">
        <v>0</v>
      </c>
      <c r="EY66">
        <v>0</v>
      </c>
      <c r="EZ66">
        <v>0</v>
      </c>
      <c r="FA66">
        <f t="shared" si="22"/>
        <v>0</v>
      </c>
      <c r="FB66">
        <v>0</v>
      </c>
      <c r="FC66">
        <v>0</v>
      </c>
      <c r="FD66">
        <v>0</v>
      </c>
      <c r="FE66">
        <v>0</v>
      </c>
      <c r="FF66">
        <f t="shared" si="23"/>
        <v>0</v>
      </c>
      <c r="FG66">
        <v>0</v>
      </c>
    </row>
    <row r="67" spans="1:174" x14ac:dyDescent="0.3">
      <c r="B67">
        <v>4</v>
      </c>
      <c r="C67" s="10">
        <f t="shared" si="80"/>
        <v>19.264395532200002</v>
      </c>
      <c r="D67" s="10">
        <f t="shared" si="25"/>
        <v>19.264395532200002</v>
      </c>
      <c r="E67" s="10">
        <f t="shared" si="31"/>
        <v>19.5934850748</v>
      </c>
      <c r="F67" s="10">
        <f t="shared" si="32"/>
        <v>19.5934850748</v>
      </c>
      <c r="G67" s="10">
        <f t="shared" si="32"/>
        <v>19.5934850748</v>
      </c>
      <c r="H67" s="10">
        <f t="shared" si="33"/>
        <v>19.922574617400002</v>
      </c>
      <c r="I67" s="10">
        <f t="shared" si="34"/>
        <v>19.922574617400002</v>
      </c>
      <c r="J67" s="10">
        <f t="shared" si="35"/>
        <v>20.251664160000001</v>
      </c>
      <c r="K67" s="10">
        <f t="shared" si="36"/>
        <v>20.251664160000001</v>
      </c>
      <c r="L67" s="10">
        <f t="shared" si="36"/>
        <v>20.251664160000001</v>
      </c>
      <c r="M67" s="10">
        <f t="shared" si="37"/>
        <v>20.882210480000001</v>
      </c>
      <c r="N67" s="10">
        <f t="shared" si="38"/>
        <v>20.882210480000001</v>
      </c>
      <c r="O67" s="10">
        <f t="shared" si="39"/>
        <v>21.512756799999998</v>
      </c>
      <c r="P67" s="10">
        <f t="shared" si="40"/>
        <v>21.512756799999998</v>
      </c>
      <c r="Q67" s="10">
        <f t="shared" si="40"/>
        <v>21.512756799999998</v>
      </c>
      <c r="R67" s="10">
        <f t="shared" si="41"/>
        <v>22.143303119999999</v>
      </c>
      <c r="S67" s="10">
        <f t="shared" si="42"/>
        <v>22.143303119999999</v>
      </c>
      <c r="T67" s="10">
        <f t="shared" si="43"/>
        <v>22.773849439999999</v>
      </c>
      <c r="U67" s="10">
        <f t="shared" si="44"/>
        <v>22.773849439999999</v>
      </c>
      <c r="V67" s="10">
        <f t="shared" si="44"/>
        <v>22.773849439999999</v>
      </c>
      <c r="W67" s="10">
        <f t="shared" si="45"/>
        <v>23.40439576</v>
      </c>
      <c r="X67" s="10">
        <f t="shared" si="46"/>
        <v>23.40439576</v>
      </c>
      <c r="Y67" s="10">
        <f t="shared" si="47"/>
        <v>24.03494208</v>
      </c>
      <c r="Z67" s="10">
        <f t="shared" si="48"/>
        <v>24.03494208</v>
      </c>
      <c r="AA67" s="10">
        <f t="shared" si="48"/>
        <v>24.03494208</v>
      </c>
      <c r="AB67" s="10">
        <f t="shared" si="49"/>
        <v>24.665488400000001</v>
      </c>
      <c r="AC67" s="10">
        <f t="shared" si="50"/>
        <v>24.665488400000001</v>
      </c>
      <c r="AD67" s="10">
        <f t="shared" si="53"/>
        <v>25.296034720000002</v>
      </c>
      <c r="AE67" s="10">
        <f t="shared" si="54"/>
        <v>25.296034720000002</v>
      </c>
      <c r="AF67" s="10">
        <f t="shared" si="54"/>
        <v>25.296034720000002</v>
      </c>
      <c r="AG67" s="10">
        <f t="shared" si="59"/>
        <v>25.926581040000002</v>
      </c>
      <c r="AH67" s="10">
        <f t="shared" si="60"/>
        <v>25.926581040000002</v>
      </c>
      <c r="AI67" s="10">
        <f t="shared" si="61"/>
        <v>26.557127359999999</v>
      </c>
      <c r="AJ67" s="10">
        <f t="shared" si="62"/>
        <v>26.557127359999999</v>
      </c>
      <c r="AK67" s="10">
        <f t="shared" si="62"/>
        <v>26.557127359999999</v>
      </c>
      <c r="AL67" s="10">
        <f t="shared" si="63"/>
        <v>27.18767368</v>
      </c>
      <c r="AM67" s="10">
        <f t="shared" si="64"/>
        <v>27.18767368</v>
      </c>
      <c r="AN67" s="10">
        <f t="shared" si="65"/>
        <v>27.81822</v>
      </c>
      <c r="AO67" s="10">
        <f t="shared" si="66"/>
        <v>27.81822</v>
      </c>
      <c r="AP67" s="10">
        <f t="shared" si="66"/>
        <v>27.81822</v>
      </c>
      <c r="AQ67" s="10">
        <f t="shared" si="67"/>
        <v>29.785035000000001</v>
      </c>
      <c r="AR67" s="10">
        <f t="shared" si="68"/>
        <v>29.785035000000001</v>
      </c>
      <c r="AS67" s="10">
        <f t="shared" si="69"/>
        <v>31.751850000000001</v>
      </c>
      <c r="AT67" s="10">
        <f t="shared" si="70"/>
        <v>31.751850000000001</v>
      </c>
      <c r="AU67" s="10">
        <f t="shared" si="70"/>
        <v>31.751850000000001</v>
      </c>
      <c r="AV67" s="10">
        <f t="shared" si="71"/>
        <v>33.718665000000001</v>
      </c>
      <c r="AW67" s="10">
        <f t="shared" si="72"/>
        <v>33.718665000000001</v>
      </c>
      <c r="AX67" s="10">
        <f t="shared" si="73"/>
        <v>35.685479999999998</v>
      </c>
      <c r="AY67" s="10">
        <f t="shared" si="74"/>
        <v>35.685479999999998</v>
      </c>
      <c r="AZ67" s="10">
        <f t="shared" si="74"/>
        <v>35.685479999999998</v>
      </c>
      <c r="BA67" s="10">
        <f t="shared" si="75"/>
        <v>37.652295000000002</v>
      </c>
      <c r="BB67" s="10">
        <f t="shared" si="76"/>
        <v>37.652295000000002</v>
      </c>
      <c r="BC67" s="10">
        <f t="shared" si="77"/>
        <v>39.619109999999999</v>
      </c>
      <c r="BD67" s="10">
        <f t="shared" si="78"/>
        <v>39.619109999999999</v>
      </c>
      <c r="BE67" s="10">
        <f t="shared" si="78"/>
        <v>39.619109999999999</v>
      </c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t="s">
        <v>138</v>
      </c>
      <c r="EL67" s="10">
        <f t="shared" si="79"/>
        <v>1453.7887941636006</v>
      </c>
      <c r="EM67">
        <v>29</v>
      </c>
      <c r="EN67" s="10">
        <f t="shared" si="27"/>
        <v>635.65689792359967</v>
      </c>
      <c r="EO67" s="4">
        <f t="shared" si="28"/>
        <v>5794.8424535192098</v>
      </c>
      <c r="EP67" s="4">
        <f t="shared" si="55"/>
        <v>27.34758982450294</v>
      </c>
      <c r="EQ67">
        <f t="shared" si="30"/>
        <v>1.9133746004149983E-3</v>
      </c>
      <c r="ER67">
        <v>0</v>
      </c>
      <c r="ES67" s="10">
        <f t="shared" si="51"/>
        <v>818.13189623999983</v>
      </c>
      <c r="ET67" s="4">
        <f t="shared" si="56"/>
        <v>7458.3402782164785</v>
      </c>
      <c r="EU67" s="4">
        <f t="shared" si="57"/>
        <v>35.198132190179521</v>
      </c>
      <c r="EV67">
        <f t="shared" si="21"/>
        <v>2.7467884652314007E-3</v>
      </c>
      <c r="EW67">
        <v>0</v>
      </c>
      <c r="EX67">
        <v>0</v>
      </c>
      <c r="EY67">
        <v>0</v>
      </c>
      <c r="EZ67">
        <v>0</v>
      </c>
      <c r="FA67">
        <f t="shared" si="22"/>
        <v>0</v>
      </c>
      <c r="FB67">
        <v>0</v>
      </c>
      <c r="FC67">
        <v>0</v>
      </c>
      <c r="FD67">
        <v>0</v>
      </c>
      <c r="FE67">
        <v>0</v>
      </c>
      <c r="FF67">
        <f t="shared" si="23"/>
        <v>0</v>
      </c>
      <c r="FG67">
        <v>0</v>
      </c>
    </row>
    <row r="68" spans="1:174" x14ac:dyDescent="0.3">
      <c r="B68">
        <v>5</v>
      </c>
      <c r="C68" s="10">
        <f t="shared" si="80"/>
        <v>18.9353059896</v>
      </c>
      <c r="D68" s="10">
        <f t="shared" si="25"/>
        <v>18.9353059896</v>
      </c>
      <c r="E68" s="10">
        <f t="shared" si="31"/>
        <v>19.264395532200002</v>
      </c>
      <c r="F68" s="10">
        <f t="shared" si="32"/>
        <v>19.264395532200002</v>
      </c>
      <c r="G68" s="10">
        <f t="shared" si="32"/>
        <v>19.264395532200002</v>
      </c>
      <c r="H68" s="10">
        <f t="shared" si="33"/>
        <v>19.5934850748</v>
      </c>
      <c r="I68" s="10">
        <f t="shared" si="34"/>
        <v>19.5934850748</v>
      </c>
      <c r="J68" s="10">
        <f t="shared" si="35"/>
        <v>19.922574617400002</v>
      </c>
      <c r="K68" s="10">
        <f t="shared" si="36"/>
        <v>19.922574617400002</v>
      </c>
      <c r="L68" s="10">
        <f t="shared" si="36"/>
        <v>19.922574617400002</v>
      </c>
      <c r="M68" s="10">
        <f t="shared" si="37"/>
        <v>20.251664160000001</v>
      </c>
      <c r="N68" s="10">
        <f t="shared" si="38"/>
        <v>20.251664160000001</v>
      </c>
      <c r="O68" s="10">
        <f t="shared" si="39"/>
        <v>20.882210480000001</v>
      </c>
      <c r="P68" s="10">
        <f t="shared" si="40"/>
        <v>20.882210480000001</v>
      </c>
      <c r="Q68" s="10">
        <f t="shared" si="40"/>
        <v>20.882210480000001</v>
      </c>
      <c r="R68" s="10">
        <f t="shared" si="41"/>
        <v>21.512756799999998</v>
      </c>
      <c r="S68" s="10">
        <f t="shared" si="42"/>
        <v>21.512756799999998</v>
      </c>
      <c r="T68" s="10">
        <f t="shared" si="43"/>
        <v>22.143303119999999</v>
      </c>
      <c r="U68" s="10">
        <f t="shared" si="44"/>
        <v>22.143303119999999</v>
      </c>
      <c r="V68" s="10">
        <f t="shared" si="44"/>
        <v>22.143303119999999</v>
      </c>
      <c r="W68" s="10">
        <f t="shared" si="45"/>
        <v>22.773849439999999</v>
      </c>
      <c r="X68" s="10">
        <f t="shared" si="46"/>
        <v>22.773849439999999</v>
      </c>
      <c r="Y68" s="10">
        <f t="shared" si="47"/>
        <v>23.40439576</v>
      </c>
      <c r="Z68" s="10">
        <f t="shared" si="48"/>
        <v>23.40439576</v>
      </c>
      <c r="AA68" s="10">
        <f t="shared" si="48"/>
        <v>23.40439576</v>
      </c>
      <c r="AB68" s="10">
        <f t="shared" si="49"/>
        <v>24.03494208</v>
      </c>
      <c r="AC68" s="10">
        <f t="shared" si="50"/>
        <v>24.03494208</v>
      </c>
      <c r="AD68" s="10">
        <f t="shared" si="53"/>
        <v>24.665488400000001</v>
      </c>
      <c r="AE68" s="10">
        <f t="shared" si="54"/>
        <v>24.665488400000001</v>
      </c>
      <c r="AF68" s="10">
        <f t="shared" si="54"/>
        <v>24.665488400000001</v>
      </c>
      <c r="AG68" s="10">
        <f t="shared" si="59"/>
        <v>25.296034720000002</v>
      </c>
      <c r="AH68" s="10">
        <f t="shared" si="60"/>
        <v>25.296034720000002</v>
      </c>
      <c r="AI68" s="10">
        <f t="shared" si="61"/>
        <v>25.926581040000002</v>
      </c>
      <c r="AJ68" s="10">
        <f t="shared" si="62"/>
        <v>25.926581040000002</v>
      </c>
      <c r="AK68" s="10">
        <f t="shared" si="62"/>
        <v>25.926581040000002</v>
      </c>
      <c r="AL68" s="10">
        <f t="shared" si="63"/>
        <v>26.557127359999999</v>
      </c>
      <c r="AM68" s="10">
        <f t="shared" si="64"/>
        <v>26.557127359999999</v>
      </c>
      <c r="AN68" s="10">
        <f t="shared" si="65"/>
        <v>27.18767368</v>
      </c>
      <c r="AO68" s="10">
        <f t="shared" si="66"/>
        <v>27.18767368</v>
      </c>
      <c r="AP68" s="10">
        <f t="shared" si="66"/>
        <v>27.18767368</v>
      </c>
      <c r="AQ68" s="10">
        <f t="shared" si="67"/>
        <v>27.81822</v>
      </c>
      <c r="AR68" s="10">
        <f t="shared" si="68"/>
        <v>27.81822</v>
      </c>
      <c r="AS68" s="10">
        <f t="shared" si="69"/>
        <v>29.785035000000001</v>
      </c>
      <c r="AT68" s="10">
        <f t="shared" si="70"/>
        <v>29.785035000000001</v>
      </c>
      <c r="AU68" s="10">
        <f t="shared" si="70"/>
        <v>29.785035000000001</v>
      </c>
      <c r="AV68" s="10">
        <f t="shared" si="71"/>
        <v>31.751850000000001</v>
      </c>
      <c r="AW68" s="10">
        <f t="shared" si="72"/>
        <v>31.751850000000001</v>
      </c>
      <c r="AX68" s="10">
        <f t="shared" si="73"/>
        <v>33.718665000000001</v>
      </c>
      <c r="AY68" s="10">
        <f t="shared" si="74"/>
        <v>33.718665000000001</v>
      </c>
      <c r="AZ68" s="10">
        <f t="shared" si="74"/>
        <v>33.718665000000001</v>
      </c>
      <c r="BA68" s="10">
        <f t="shared" si="75"/>
        <v>35.685479999999998</v>
      </c>
      <c r="BB68" s="10">
        <f t="shared" si="76"/>
        <v>35.685479999999998</v>
      </c>
      <c r="BC68" s="10">
        <f t="shared" si="77"/>
        <v>37.652295000000002</v>
      </c>
      <c r="BD68" s="10">
        <f t="shared" si="78"/>
        <v>37.652295000000002</v>
      </c>
      <c r="BE68" s="10">
        <f t="shared" si="78"/>
        <v>37.652295000000002</v>
      </c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t="s">
        <v>138</v>
      </c>
      <c r="EL68" s="10">
        <f t="shared" si="79"/>
        <v>1402.0792841376006</v>
      </c>
      <c r="EM68">
        <v>30</v>
      </c>
      <c r="EN68" s="10">
        <f t="shared" si="27"/>
        <v>620.38562241759973</v>
      </c>
      <c r="EO68" s="4">
        <f t="shared" si="28"/>
        <v>5655.6248411395945</v>
      </c>
      <c r="EP68" s="4">
        <f t="shared" si="55"/>
        <v>26.690580390641248</v>
      </c>
      <c r="EQ68">
        <f t="shared" si="30"/>
        <v>1.8674069238829459E-3</v>
      </c>
      <c r="ER68">
        <v>0</v>
      </c>
      <c r="ES68" s="10">
        <f t="shared" si="51"/>
        <v>781.69366171999991</v>
      </c>
      <c r="ET68" s="4">
        <f t="shared" si="56"/>
        <v>7126.15820166303</v>
      </c>
      <c r="EU68" s="4">
        <f t="shared" si="57"/>
        <v>33.630465899076405</v>
      </c>
      <c r="EV68">
        <f t="shared" si="21"/>
        <v>2.6244510735065202E-3</v>
      </c>
      <c r="EW68">
        <v>0</v>
      </c>
      <c r="EX68">
        <v>0</v>
      </c>
      <c r="EY68">
        <v>0</v>
      </c>
      <c r="EZ68">
        <v>0</v>
      </c>
      <c r="FA68">
        <f t="shared" si="22"/>
        <v>0</v>
      </c>
      <c r="FB68">
        <v>0</v>
      </c>
      <c r="FC68">
        <v>0</v>
      </c>
      <c r="FD68">
        <v>0</v>
      </c>
      <c r="FE68">
        <v>0</v>
      </c>
      <c r="FF68">
        <f t="shared" si="23"/>
        <v>0</v>
      </c>
      <c r="FG68">
        <v>0</v>
      </c>
    </row>
    <row r="69" spans="1:174" x14ac:dyDescent="0.3">
      <c r="B69">
        <v>6</v>
      </c>
      <c r="C69" s="10">
        <f t="shared" si="80"/>
        <v>18.606216447000001</v>
      </c>
      <c r="D69" s="10">
        <f t="shared" si="25"/>
        <v>18.606216447000001</v>
      </c>
      <c r="E69" s="10">
        <f t="shared" si="31"/>
        <v>18.9353059896</v>
      </c>
      <c r="F69" s="10">
        <f t="shared" si="32"/>
        <v>18.9353059896</v>
      </c>
      <c r="G69" s="10">
        <f t="shared" si="32"/>
        <v>18.9353059896</v>
      </c>
      <c r="H69" s="10">
        <f t="shared" si="33"/>
        <v>19.264395532200002</v>
      </c>
      <c r="I69" s="10">
        <f t="shared" si="34"/>
        <v>19.264395532200002</v>
      </c>
      <c r="J69" s="10">
        <f t="shared" si="35"/>
        <v>19.5934850748</v>
      </c>
      <c r="K69" s="10">
        <f t="shared" si="36"/>
        <v>19.5934850748</v>
      </c>
      <c r="L69" s="10">
        <f t="shared" si="36"/>
        <v>19.5934850748</v>
      </c>
      <c r="M69" s="10">
        <f t="shared" si="37"/>
        <v>19.922574617400002</v>
      </c>
      <c r="N69" s="10">
        <f t="shared" si="38"/>
        <v>19.922574617400002</v>
      </c>
      <c r="O69" s="10">
        <f t="shared" si="39"/>
        <v>20.251664160000001</v>
      </c>
      <c r="P69" s="10">
        <f t="shared" si="40"/>
        <v>20.251664160000001</v>
      </c>
      <c r="Q69" s="10">
        <f t="shared" si="40"/>
        <v>20.251664160000001</v>
      </c>
      <c r="R69" s="10">
        <f t="shared" si="41"/>
        <v>20.882210480000001</v>
      </c>
      <c r="S69" s="10">
        <f t="shared" si="42"/>
        <v>20.882210480000001</v>
      </c>
      <c r="T69" s="10">
        <f t="shared" si="43"/>
        <v>21.512756799999998</v>
      </c>
      <c r="U69" s="10">
        <f t="shared" si="44"/>
        <v>21.512756799999998</v>
      </c>
      <c r="V69" s="10">
        <f t="shared" si="44"/>
        <v>21.512756799999998</v>
      </c>
      <c r="W69" s="10">
        <f t="shared" si="45"/>
        <v>22.143303119999999</v>
      </c>
      <c r="X69" s="10">
        <f t="shared" si="46"/>
        <v>22.143303119999999</v>
      </c>
      <c r="Y69" s="10">
        <f t="shared" si="47"/>
        <v>22.773849439999999</v>
      </c>
      <c r="Z69" s="10">
        <f t="shared" si="48"/>
        <v>22.773849439999999</v>
      </c>
      <c r="AA69" s="10">
        <f t="shared" si="48"/>
        <v>22.773849439999999</v>
      </c>
      <c r="AB69" s="10">
        <f t="shared" si="49"/>
        <v>23.40439576</v>
      </c>
      <c r="AC69" s="10">
        <f t="shared" si="50"/>
        <v>23.40439576</v>
      </c>
      <c r="AD69" s="10">
        <f t="shared" si="53"/>
        <v>24.03494208</v>
      </c>
      <c r="AE69" s="10">
        <f t="shared" si="54"/>
        <v>24.03494208</v>
      </c>
      <c r="AF69" s="10">
        <f t="shared" si="54"/>
        <v>24.03494208</v>
      </c>
      <c r="AG69" s="10">
        <f t="shared" si="59"/>
        <v>24.665488400000001</v>
      </c>
      <c r="AH69" s="10">
        <f t="shared" si="60"/>
        <v>24.665488400000001</v>
      </c>
      <c r="AI69" s="10">
        <f t="shared" si="61"/>
        <v>25.296034720000002</v>
      </c>
      <c r="AJ69" s="10">
        <f t="shared" si="62"/>
        <v>25.296034720000002</v>
      </c>
      <c r="AK69" s="10">
        <f t="shared" si="62"/>
        <v>25.296034720000002</v>
      </c>
      <c r="AL69" s="10">
        <f t="shared" si="63"/>
        <v>25.926581040000002</v>
      </c>
      <c r="AM69" s="10">
        <f t="shared" si="64"/>
        <v>25.926581040000002</v>
      </c>
      <c r="AN69" s="10">
        <f t="shared" si="65"/>
        <v>26.557127359999999</v>
      </c>
      <c r="AO69" s="10">
        <f t="shared" si="66"/>
        <v>26.557127359999999</v>
      </c>
      <c r="AP69" s="10">
        <f t="shared" si="66"/>
        <v>26.557127359999999</v>
      </c>
      <c r="AQ69" s="10">
        <f t="shared" si="67"/>
        <v>27.18767368</v>
      </c>
      <c r="AR69" s="10">
        <f t="shared" si="68"/>
        <v>27.18767368</v>
      </c>
      <c r="AS69" s="10">
        <f t="shared" si="69"/>
        <v>27.81822</v>
      </c>
      <c r="AT69" s="10">
        <f t="shared" si="70"/>
        <v>27.81822</v>
      </c>
      <c r="AU69" s="10">
        <f t="shared" si="70"/>
        <v>27.81822</v>
      </c>
      <c r="AV69" s="10">
        <f t="shared" si="71"/>
        <v>29.785035000000001</v>
      </c>
      <c r="AW69" s="10">
        <f t="shared" si="72"/>
        <v>29.785035000000001</v>
      </c>
      <c r="AX69" s="10">
        <f t="shared" si="73"/>
        <v>31.751850000000001</v>
      </c>
      <c r="AY69" s="10">
        <f t="shared" si="74"/>
        <v>31.751850000000001</v>
      </c>
      <c r="AZ69" s="10">
        <f t="shared" si="74"/>
        <v>31.751850000000001</v>
      </c>
      <c r="BA69" s="10">
        <f t="shared" si="75"/>
        <v>33.718665000000001</v>
      </c>
      <c r="BB69" s="10">
        <f t="shared" si="76"/>
        <v>33.718665000000001</v>
      </c>
      <c r="BC69" s="10">
        <f t="shared" si="77"/>
        <v>35.685479999999998</v>
      </c>
      <c r="BD69" s="10">
        <f t="shared" si="78"/>
        <v>35.685479999999998</v>
      </c>
      <c r="BE69" s="10">
        <f t="shared" si="78"/>
        <v>35.685479999999998</v>
      </c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L69" s="10">
        <f t="shared" si="79"/>
        <v>1353.6452250264006</v>
      </c>
      <c r="EM69">
        <v>31</v>
      </c>
      <c r="EN69" s="10">
        <f t="shared" si="27"/>
        <v>605.71726046639992</v>
      </c>
      <c r="EO69" s="4">
        <f t="shared" si="28"/>
        <v>5521.9035728955823</v>
      </c>
      <c r="EP69" s="4">
        <f t="shared" si="55"/>
        <v>26.059509844015995</v>
      </c>
      <c r="EQ69">
        <f t="shared" si="30"/>
        <v>1.8232540620500945E-3</v>
      </c>
      <c r="ER69">
        <v>0</v>
      </c>
      <c r="ES69" s="10">
        <f t="shared" si="51"/>
        <v>747.92796455999985</v>
      </c>
      <c r="ET69" s="4">
        <f t="shared" si="56"/>
        <v>6818.3397920546458</v>
      </c>
      <c r="EU69" s="4">
        <f t="shared" si="57"/>
        <v>32.177779018643861</v>
      </c>
      <c r="EV69">
        <f t="shared" si="21"/>
        <v>2.5110864340078822E-3</v>
      </c>
      <c r="EW69">
        <v>0</v>
      </c>
      <c r="EX69">
        <v>0</v>
      </c>
      <c r="EY69">
        <v>0</v>
      </c>
      <c r="EZ69">
        <v>0</v>
      </c>
      <c r="FA69">
        <f t="shared" si="22"/>
        <v>0</v>
      </c>
      <c r="FB69">
        <v>0.67</v>
      </c>
      <c r="FC69">
        <v>0</v>
      </c>
      <c r="FD69">
        <v>0</v>
      </c>
      <c r="FE69">
        <v>0</v>
      </c>
      <c r="FF69">
        <f t="shared" si="23"/>
        <v>0</v>
      </c>
      <c r="FG69">
        <v>0</v>
      </c>
    </row>
    <row r="70" spans="1:174" x14ac:dyDescent="0.3">
      <c r="B70">
        <v>7</v>
      </c>
      <c r="C70" s="10">
        <f t="shared" si="80"/>
        <v>18.277126904399999</v>
      </c>
      <c r="D70" s="10">
        <f t="shared" si="25"/>
        <v>18.277126904399999</v>
      </c>
      <c r="E70" s="10">
        <f t="shared" si="31"/>
        <v>18.606216447000001</v>
      </c>
      <c r="F70" s="10">
        <f t="shared" si="32"/>
        <v>18.606216447000001</v>
      </c>
      <c r="G70" s="10">
        <f t="shared" si="32"/>
        <v>18.606216447000001</v>
      </c>
      <c r="H70" s="10">
        <f t="shared" si="33"/>
        <v>18.9353059896</v>
      </c>
      <c r="I70" s="10">
        <f t="shared" si="34"/>
        <v>18.9353059896</v>
      </c>
      <c r="J70" s="10">
        <f t="shared" si="35"/>
        <v>19.264395532200002</v>
      </c>
      <c r="K70" s="10">
        <f t="shared" si="36"/>
        <v>19.264395532200002</v>
      </c>
      <c r="L70" s="10">
        <f t="shared" si="36"/>
        <v>19.264395532200002</v>
      </c>
      <c r="M70" s="10">
        <f t="shared" si="37"/>
        <v>19.5934850748</v>
      </c>
      <c r="N70" s="10">
        <f t="shared" si="38"/>
        <v>19.5934850748</v>
      </c>
      <c r="O70" s="10">
        <f t="shared" si="39"/>
        <v>19.922574617400002</v>
      </c>
      <c r="P70" s="10">
        <f t="shared" si="40"/>
        <v>19.922574617400002</v>
      </c>
      <c r="Q70" s="10">
        <f t="shared" si="40"/>
        <v>19.922574617400002</v>
      </c>
      <c r="R70" s="10">
        <f t="shared" si="41"/>
        <v>20.251664160000001</v>
      </c>
      <c r="S70" s="10">
        <f t="shared" si="42"/>
        <v>20.251664160000001</v>
      </c>
      <c r="T70" s="10">
        <f t="shared" si="43"/>
        <v>20.882210480000001</v>
      </c>
      <c r="U70" s="10">
        <f t="shared" si="44"/>
        <v>20.882210480000001</v>
      </c>
      <c r="V70" s="10">
        <f t="shared" si="44"/>
        <v>20.882210480000001</v>
      </c>
      <c r="W70" s="10">
        <f t="shared" si="45"/>
        <v>21.512756799999998</v>
      </c>
      <c r="X70" s="10">
        <f t="shared" si="46"/>
        <v>21.512756799999998</v>
      </c>
      <c r="Y70" s="10">
        <f t="shared" si="47"/>
        <v>22.143303119999999</v>
      </c>
      <c r="Z70" s="10">
        <f t="shared" si="48"/>
        <v>22.143303119999999</v>
      </c>
      <c r="AA70" s="10">
        <f t="shared" si="48"/>
        <v>22.143303119999999</v>
      </c>
      <c r="AB70" s="10">
        <f t="shared" si="49"/>
        <v>22.773849439999999</v>
      </c>
      <c r="AC70" s="10">
        <f t="shared" si="50"/>
        <v>22.773849439999999</v>
      </c>
      <c r="AD70" s="10">
        <f t="shared" si="53"/>
        <v>23.40439576</v>
      </c>
      <c r="AE70" s="10">
        <f t="shared" si="54"/>
        <v>23.40439576</v>
      </c>
      <c r="AF70" s="10">
        <f t="shared" si="54"/>
        <v>23.40439576</v>
      </c>
      <c r="AG70" s="10">
        <f t="shared" si="59"/>
        <v>24.03494208</v>
      </c>
      <c r="AH70" s="10">
        <f t="shared" si="60"/>
        <v>24.03494208</v>
      </c>
      <c r="AI70" s="10">
        <f t="shared" si="61"/>
        <v>24.665488400000001</v>
      </c>
      <c r="AJ70" s="10">
        <f t="shared" si="62"/>
        <v>24.665488400000001</v>
      </c>
      <c r="AK70" s="10">
        <f t="shared" si="62"/>
        <v>24.665488400000001</v>
      </c>
      <c r="AL70" s="10">
        <f t="shared" si="63"/>
        <v>25.296034720000002</v>
      </c>
      <c r="AM70" s="10">
        <f t="shared" si="64"/>
        <v>25.296034720000002</v>
      </c>
      <c r="AN70" s="10">
        <f t="shared" si="65"/>
        <v>25.926581040000002</v>
      </c>
      <c r="AO70" s="10">
        <f t="shared" si="66"/>
        <v>25.926581040000002</v>
      </c>
      <c r="AP70" s="10">
        <f t="shared" si="66"/>
        <v>25.926581040000002</v>
      </c>
      <c r="AQ70" s="10">
        <f t="shared" si="67"/>
        <v>26.557127359999999</v>
      </c>
      <c r="AR70" s="10">
        <f t="shared" si="68"/>
        <v>26.557127359999999</v>
      </c>
      <c r="AS70" s="10">
        <f t="shared" si="69"/>
        <v>27.18767368</v>
      </c>
      <c r="AT70" s="10">
        <f t="shared" si="70"/>
        <v>27.18767368</v>
      </c>
      <c r="AU70" s="10">
        <f t="shared" si="70"/>
        <v>27.18767368</v>
      </c>
      <c r="AV70" s="10">
        <f t="shared" si="71"/>
        <v>27.81822</v>
      </c>
      <c r="AW70" s="10">
        <f t="shared" si="72"/>
        <v>27.81822</v>
      </c>
      <c r="AX70" s="10">
        <f t="shared" si="73"/>
        <v>29.785035000000001</v>
      </c>
      <c r="AY70" s="10">
        <f t="shared" si="74"/>
        <v>29.785035000000001</v>
      </c>
      <c r="AZ70" s="10">
        <f t="shared" si="74"/>
        <v>29.785035000000001</v>
      </c>
      <c r="BA70" s="10">
        <f t="shared" si="75"/>
        <v>31.751850000000001</v>
      </c>
      <c r="BB70" s="10">
        <f t="shared" si="76"/>
        <v>31.751850000000001</v>
      </c>
      <c r="BC70" s="10">
        <f t="shared" si="77"/>
        <v>33.718665000000001</v>
      </c>
      <c r="BD70" s="10">
        <f t="shared" si="78"/>
        <v>33.718665000000001</v>
      </c>
      <c r="BE70" s="10">
        <f t="shared" si="78"/>
        <v>33.718665000000001</v>
      </c>
      <c r="BF70" s="10">
        <f t="shared" ref="BF70:BF112" si="81">BE61</f>
        <v>51.42</v>
      </c>
      <c r="BG70" s="10">
        <f>BF70</f>
        <v>51.42</v>
      </c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>
        <f t="shared" si="26"/>
        <v>1412.9643422874008</v>
      </c>
      <c r="EM70">
        <v>32</v>
      </c>
      <c r="EN70" s="10">
        <f t="shared" si="27"/>
        <v>591.95326884740007</v>
      </c>
      <c r="EO70" s="4">
        <f t="shared" si="28"/>
        <v>5396.4268208549711</v>
      </c>
      <c r="EP70" s="4">
        <f t="shared" si="55"/>
        <v>25.467347628245392</v>
      </c>
      <c r="EQ70">
        <f t="shared" si="30"/>
        <v>1.7818234222660445E-3</v>
      </c>
      <c r="ER70">
        <v>0</v>
      </c>
      <c r="ES70" s="10">
        <f t="shared" si="51"/>
        <v>718.17107343999987</v>
      </c>
      <c r="ET70" s="4">
        <f t="shared" si="56"/>
        <v>6547.0668828638609</v>
      </c>
      <c r="EU70" s="4">
        <f t="shared" si="57"/>
        <v>30.89756125421717</v>
      </c>
      <c r="EV70">
        <f t="shared" si="21"/>
        <v>2.4111809228486085E-3</v>
      </c>
      <c r="EW70">
        <v>0</v>
      </c>
      <c r="EX70" s="10">
        <f t="shared" ref="EX70:EX112" si="82">SUM(BF70:CU70)</f>
        <v>102.84</v>
      </c>
      <c r="EY70" s="4">
        <f t="shared" ref="EY70:EY112" si="83">EX70/$EY$11*$FA$10*$EY$12/$EY$13*$EY$15</f>
        <v>937.52085420072387</v>
      </c>
      <c r="EZ70" s="4">
        <f t="shared" ref="EZ70:EZ112" si="84">EY70*$EY$14</f>
        <v>4.4244405224560479</v>
      </c>
      <c r="FA70">
        <f t="shared" si="22"/>
        <v>2.1374108804135498E-4</v>
      </c>
      <c r="FB70">
        <v>1</v>
      </c>
      <c r="FC70">
        <v>0</v>
      </c>
      <c r="FD70">
        <v>0</v>
      </c>
      <c r="FE70">
        <v>0</v>
      </c>
      <c r="FF70">
        <f t="shared" si="23"/>
        <v>0</v>
      </c>
      <c r="FG70">
        <v>0</v>
      </c>
      <c r="FJ70" s="3"/>
      <c r="FK70" s="3"/>
      <c r="FL70" s="3"/>
      <c r="FM70" s="3"/>
      <c r="FN70" s="3"/>
      <c r="FO70" s="3"/>
      <c r="FP70" s="3"/>
      <c r="FQ70" s="3"/>
      <c r="FR70" s="3"/>
    </row>
    <row r="71" spans="1:174" x14ac:dyDescent="0.3">
      <c r="B71">
        <v>8</v>
      </c>
      <c r="C71" s="10">
        <f t="shared" si="80"/>
        <v>17.948037361800001</v>
      </c>
      <c r="D71" s="10">
        <f t="shared" si="25"/>
        <v>17.948037361800001</v>
      </c>
      <c r="E71" s="10">
        <f t="shared" si="31"/>
        <v>18.277126904399999</v>
      </c>
      <c r="F71" s="10">
        <f t="shared" si="32"/>
        <v>18.277126904399999</v>
      </c>
      <c r="G71" s="10">
        <f t="shared" si="32"/>
        <v>18.277126904399999</v>
      </c>
      <c r="H71" s="10">
        <f t="shared" si="33"/>
        <v>18.606216447000001</v>
      </c>
      <c r="I71" s="10">
        <f t="shared" si="34"/>
        <v>18.606216447000001</v>
      </c>
      <c r="J71" s="10">
        <f t="shared" si="35"/>
        <v>18.9353059896</v>
      </c>
      <c r="K71" s="10">
        <f t="shared" si="36"/>
        <v>18.9353059896</v>
      </c>
      <c r="L71" s="10">
        <f t="shared" si="36"/>
        <v>18.9353059896</v>
      </c>
      <c r="M71" s="10">
        <f t="shared" si="37"/>
        <v>19.264395532200002</v>
      </c>
      <c r="N71" s="10">
        <f t="shared" si="38"/>
        <v>19.264395532200002</v>
      </c>
      <c r="O71" s="10">
        <f t="shared" si="39"/>
        <v>19.5934850748</v>
      </c>
      <c r="P71" s="10">
        <f t="shared" si="40"/>
        <v>19.5934850748</v>
      </c>
      <c r="Q71" s="10">
        <f t="shared" si="40"/>
        <v>19.5934850748</v>
      </c>
      <c r="R71" s="10">
        <f t="shared" si="41"/>
        <v>19.922574617400002</v>
      </c>
      <c r="S71" s="10">
        <f t="shared" si="42"/>
        <v>19.922574617400002</v>
      </c>
      <c r="T71" s="10">
        <f t="shared" si="43"/>
        <v>20.251664160000001</v>
      </c>
      <c r="U71" s="10">
        <f t="shared" si="44"/>
        <v>20.251664160000001</v>
      </c>
      <c r="V71" s="10">
        <f t="shared" si="44"/>
        <v>20.251664160000001</v>
      </c>
      <c r="W71" s="10">
        <f t="shared" si="45"/>
        <v>20.882210480000001</v>
      </c>
      <c r="X71" s="10">
        <f t="shared" si="46"/>
        <v>20.882210480000001</v>
      </c>
      <c r="Y71" s="10">
        <f t="shared" si="47"/>
        <v>21.512756799999998</v>
      </c>
      <c r="Z71" s="10">
        <f t="shared" si="48"/>
        <v>21.512756799999998</v>
      </c>
      <c r="AA71" s="10">
        <f t="shared" si="48"/>
        <v>21.512756799999998</v>
      </c>
      <c r="AB71" s="10">
        <f t="shared" si="49"/>
        <v>22.143303119999999</v>
      </c>
      <c r="AC71" s="10">
        <f t="shared" si="50"/>
        <v>22.143303119999999</v>
      </c>
      <c r="AD71" s="10">
        <f t="shared" si="53"/>
        <v>22.773849439999999</v>
      </c>
      <c r="AE71" s="10">
        <f t="shared" si="54"/>
        <v>22.773849439999999</v>
      </c>
      <c r="AF71" s="10">
        <f t="shared" si="54"/>
        <v>22.773849439999999</v>
      </c>
      <c r="AG71" s="10">
        <f t="shared" si="59"/>
        <v>23.40439576</v>
      </c>
      <c r="AH71" s="10">
        <f t="shared" si="60"/>
        <v>23.40439576</v>
      </c>
      <c r="AI71" s="10">
        <f t="shared" si="61"/>
        <v>24.03494208</v>
      </c>
      <c r="AJ71" s="10">
        <f t="shared" si="62"/>
        <v>24.03494208</v>
      </c>
      <c r="AK71" s="10">
        <f t="shared" si="62"/>
        <v>24.03494208</v>
      </c>
      <c r="AL71" s="10">
        <f t="shared" si="63"/>
        <v>24.665488400000001</v>
      </c>
      <c r="AM71" s="10">
        <f t="shared" si="64"/>
        <v>24.665488400000001</v>
      </c>
      <c r="AN71" s="10">
        <f t="shared" si="65"/>
        <v>25.296034720000002</v>
      </c>
      <c r="AO71" s="10">
        <f t="shared" si="66"/>
        <v>25.296034720000002</v>
      </c>
      <c r="AP71" s="10">
        <f t="shared" si="66"/>
        <v>25.296034720000002</v>
      </c>
      <c r="AQ71" s="10">
        <f t="shared" si="67"/>
        <v>25.926581040000002</v>
      </c>
      <c r="AR71" s="10">
        <f t="shared" si="68"/>
        <v>25.926581040000002</v>
      </c>
      <c r="AS71" s="10">
        <f t="shared" si="69"/>
        <v>26.557127359999999</v>
      </c>
      <c r="AT71" s="10">
        <f t="shared" si="70"/>
        <v>26.557127359999999</v>
      </c>
      <c r="AU71" s="10">
        <f t="shared" si="70"/>
        <v>26.557127359999999</v>
      </c>
      <c r="AV71" s="10">
        <f t="shared" si="71"/>
        <v>27.18767368</v>
      </c>
      <c r="AW71" s="10">
        <f t="shared" si="72"/>
        <v>27.18767368</v>
      </c>
      <c r="AX71" s="10">
        <f t="shared" si="73"/>
        <v>27.81822</v>
      </c>
      <c r="AY71" s="10">
        <f t="shared" si="74"/>
        <v>27.81822</v>
      </c>
      <c r="AZ71" s="10">
        <f t="shared" si="74"/>
        <v>27.81822</v>
      </c>
      <c r="BA71" s="10">
        <f t="shared" si="75"/>
        <v>29.785035000000001</v>
      </c>
      <c r="BB71" s="10">
        <f t="shared" si="76"/>
        <v>29.785035000000001</v>
      </c>
      <c r="BC71" s="10">
        <f t="shared" si="77"/>
        <v>31.751850000000001</v>
      </c>
      <c r="BD71" s="10">
        <f t="shared" si="78"/>
        <v>31.751850000000001</v>
      </c>
      <c r="BE71" s="10">
        <f t="shared" si="78"/>
        <v>31.751850000000001</v>
      </c>
      <c r="BF71" s="10">
        <f t="shared" si="81"/>
        <v>49.453185000000005</v>
      </c>
      <c r="BG71" s="10">
        <f t="shared" ref="BG71:BG112" si="85">BF71</f>
        <v>49.453185000000005</v>
      </c>
      <c r="BH71" s="10">
        <f>BG70</f>
        <v>51.42</v>
      </c>
      <c r="BI71" s="10">
        <f>BH71</f>
        <v>51.42</v>
      </c>
      <c r="BJ71" s="10">
        <f>BI71</f>
        <v>51.42</v>
      </c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>
        <f t="shared" si="26"/>
        <v>1523.0452804632012</v>
      </c>
      <c r="EM71">
        <v>33</v>
      </c>
      <c r="EN71" s="10">
        <f t="shared" si="27"/>
        <v>578.79219078320023</v>
      </c>
      <c r="EO71" s="4">
        <f t="shared" si="28"/>
        <v>5276.4464129499638</v>
      </c>
      <c r="EP71" s="4">
        <f t="shared" si="55"/>
        <v>24.901124299711235</v>
      </c>
      <c r="EQ71">
        <f t="shared" si="30"/>
        <v>1.7422075971811957E-3</v>
      </c>
      <c r="ER71">
        <v>0</v>
      </c>
      <c r="ES71" s="10">
        <f t="shared" si="51"/>
        <v>691.08671967999987</v>
      </c>
      <c r="ET71" s="4">
        <f t="shared" si="56"/>
        <v>6300.1576406181421</v>
      </c>
      <c r="EU71" s="4">
        <f t="shared" si="57"/>
        <v>29.73232290046106</v>
      </c>
      <c r="EV71">
        <f t="shared" si="21"/>
        <v>2.320248163915579E-3</v>
      </c>
      <c r="EW71">
        <v>0</v>
      </c>
      <c r="EX71" s="10">
        <f t="shared" si="82"/>
        <v>253.16637000000003</v>
      </c>
      <c r="EY71" s="4">
        <f t="shared" si="83"/>
        <v>2307.9419628286319</v>
      </c>
      <c r="EZ71" s="4">
        <f t="shared" si="84"/>
        <v>10.891866456156176</v>
      </c>
      <c r="FA71">
        <f t="shared" si="22"/>
        <v>5.2617712348580563E-4</v>
      </c>
      <c r="FB71">
        <v>1</v>
      </c>
      <c r="FC71">
        <v>0</v>
      </c>
      <c r="FD71">
        <v>0</v>
      </c>
      <c r="FE71">
        <v>0</v>
      </c>
      <c r="FF71">
        <f t="shared" si="23"/>
        <v>0</v>
      </c>
      <c r="FG71">
        <v>0</v>
      </c>
    </row>
    <row r="72" spans="1:174" x14ac:dyDescent="0.3">
      <c r="B72">
        <v>9</v>
      </c>
      <c r="C72" s="10">
        <f t="shared" si="80"/>
        <v>17.618947819200002</v>
      </c>
      <c r="D72" s="10">
        <f t="shared" si="25"/>
        <v>17.618947819200002</v>
      </c>
      <c r="E72" s="10">
        <f t="shared" si="31"/>
        <v>17.948037361800001</v>
      </c>
      <c r="F72" s="10">
        <f t="shared" si="32"/>
        <v>17.948037361800001</v>
      </c>
      <c r="G72" s="10">
        <f t="shared" si="32"/>
        <v>17.948037361800001</v>
      </c>
      <c r="H72" s="10">
        <f t="shared" si="33"/>
        <v>18.277126904399999</v>
      </c>
      <c r="I72" s="10">
        <f t="shared" si="34"/>
        <v>18.277126904399999</v>
      </c>
      <c r="J72" s="10">
        <f t="shared" si="35"/>
        <v>18.606216447000001</v>
      </c>
      <c r="K72" s="10">
        <f t="shared" si="36"/>
        <v>18.606216447000001</v>
      </c>
      <c r="L72" s="10">
        <f t="shared" si="36"/>
        <v>18.606216447000001</v>
      </c>
      <c r="M72" s="10">
        <f t="shared" si="37"/>
        <v>18.9353059896</v>
      </c>
      <c r="N72" s="10">
        <f t="shared" si="38"/>
        <v>18.9353059896</v>
      </c>
      <c r="O72" s="10">
        <f t="shared" si="39"/>
        <v>19.264395532200002</v>
      </c>
      <c r="P72" s="10">
        <f t="shared" si="40"/>
        <v>19.264395532200002</v>
      </c>
      <c r="Q72" s="10">
        <f t="shared" si="40"/>
        <v>19.264395532200002</v>
      </c>
      <c r="R72" s="10">
        <f t="shared" si="41"/>
        <v>19.5934850748</v>
      </c>
      <c r="S72" s="10">
        <f t="shared" si="42"/>
        <v>19.5934850748</v>
      </c>
      <c r="T72" s="10">
        <f t="shared" si="43"/>
        <v>19.922574617400002</v>
      </c>
      <c r="U72" s="10">
        <f t="shared" si="44"/>
        <v>19.922574617400002</v>
      </c>
      <c r="V72" s="10">
        <f t="shared" si="44"/>
        <v>19.922574617400002</v>
      </c>
      <c r="W72" s="10">
        <f t="shared" si="45"/>
        <v>20.251664160000001</v>
      </c>
      <c r="X72" s="10">
        <f t="shared" si="46"/>
        <v>20.251664160000001</v>
      </c>
      <c r="Y72" s="10">
        <f t="shared" si="47"/>
        <v>20.882210480000001</v>
      </c>
      <c r="Z72" s="10">
        <f t="shared" si="48"/>
        <v>20.882210480000001</v>
      </c>
      <c r="AA72" s="10">
        <f t="shared" si="48"/>
        <v>20.882210480000001</v>
      </c>
      <c r="AB72" s="10">
        <f t="shared" si="49"/>
        <v>21.512756799999998</v>
      </c>
      <c r="AC72" s="10">
        <f t="shared" si="50"/>
        <v>21.512756799999998</v>
      </c>
      <c r="AD72" s="10">
        <f t="shared" si="53"/>
        <v>22.143303119999999</v>
      </c>
      <c r="AE72" s="10">
        <f t="shared" si="54"/>
        <v>22.143303119999999</v>
      </c>
      <c r="AF72" s="10">
        <f t="shared" si="54"/>
        <v>22.143303119999999</v>
      </c>
      <c r="AG72" s="10">
        <f t="shared" si="59"/>
        <v>22.773849439999999</v>
      </c>
      <c r="AH72" s="10">
        <f t="shared" si="60"/>
        <v>22.773849439999999</v>
      </c>
      <c r="AI72" s="10">
        <f t="shared" si="61"/>
        <v>23.40439576</v>
      </c>
      <c r="AJ72" s="10">
        <f t="shared" si="62"/>
        <v>23.40439576</v>
      </c>
      <c r="AK72" s="10">
        <f t="shared" si="62"/>
        <v>23.40439576</v>
      </c>
      <c r="AL72" s="10">
        <f t="shared" si="63"/>
        <v>24.03494208</v>
      </c>
      <c r="AM72" s="10">
        <f t="shared" si="64"/>
        <v>24.03494208</v>
      </c>
      <c r="AN72" s="10">
        <f t="shared" si="65"/>
        <v>24.665488400000001</v>
      </c>
      <c r="AO72" s="10">
        <f t="shared" si="66"/>
        <v>24.665488400000001</v>
      </c>
      <c r="AP72" s="10">
        <f t="shared" si="66"/>
        <v>24.665488400000001</v>
      </c>
      <c r="AQ72" s="10">
        <f t="shared" si="67"/>
        <v>25.296034720000002</v>
      </c>
      <c r="AR72" s="10">
        <f t="shared" si="68"/>
        <v>25.296034720000002</v>
      </c>
      <c r="AS72" s="10">
        <f t="shared" si="69"/>
        <v>25.926581040000002</v>
      </c>
      <c r="AT72" s="10">
        <f t="shared" si="70"/>
        <v>25.926581040000002</v>
      </c>
      <c r="AU72" s="10">
        <f t="shared" si="70"/>
        <v>25.926581040000002</v>
      </c>
      <c r="AV72" s="10">
        <f t="shared" si="71"/>
        <v>26.557127359999999</v>
      </c>
      <c r="AW72" s="10">
        <f t="shared" si="72"/>
        <v>26.557127359999999</v>
      </c>
      <c r="AX72" s="10">
        <f t="shared" si="73"/>
        <v>27.18767368</v>
      </c>
      <c r="AY72" s="10">
        <f t="shared" si="74"/>
        <v>27.18767368</v>
      </c>
      <c r="AZ72" s="10">
        <f t="shared" si="74"/>
        <v>27.18767368</v>
      </c>
      <c r="BA72" s="10">
        <f t="shared" si="75"/>
        <v>27.81822</v>
      </c>
      <c r="BB72" s="10">
        <f t="shared" si="76"/>
        <v>27.81822</v>
      </c>
      <c r="BC72" s="10">
        <f t="shared" si="77"/>
        <v>29.785035000000001</v>
      </c>
      <c r="BD72" s="10">
        <f t="shared" si="78"/>
        <v>29.785035000000001</v>
      </c>
      <c r="BE72" s="10">
        <f t="shared" si="78"/>
        <v>29.785035000000001</v>
      </c>
      <c r="BF72" s="10">
        <f t="shared" si="81"/>
        <v>47.486370000000001</v>
      </c>
      <c r="BG72" s="10">
        <f t="shared" si="85"/>
        <v>47.486370000000001</v>
      </c>
      <c r="BH72" s="10">
        <f t="shared" ref="BH72:BH112" si="86">BG71</f>
        <v>49.453185000000005</v>
      </c>
      <c r="BI72" s="10">
        <f t="shared" ref="BI72:BJ87" si="87">BH72</f>
        <v>49.453185000000005</v>
      </c>
      <c r="BJ72" s="10">
        <f t="shared" si="87"/>
        <v>49.453185000000005</v>
      </c>
      <c r="BK72" s="10">
        <f>BJ71</f>
        <v>51.42</v>
      </c>
      <c r="BL72" s="10">
        <f>BK72</f>
        <v>51.42</v>
      </c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>
        <f t="shared" si="26"/>
        <v>1580.7189500112011</v>
      </c>
      <c r="EM72">
        <v>34</v>
      </c>
      <c r="EN72" s="10">
        <f t="shared" si="27"/>
        <v>566.53548305120034</v>
      </c>
      <c r="EO72" s="4">
        <f t="shared" ref="EO72:EO103" si="88">EN72/$EY$11*$FA$10*$EY$12/$EY$13*$EY$15</f>
        <v>5164.7105212483575</v>
      </c>
      <c r="EP72" s="4">
        <f t="shared" si="55"/>
        <v>24.373809302031724</v>
      </c>
      <c r="EQ72">
        <f t="shared" si="30"/>
        <v>1.7053139941451481E-3</v>
      </c>
      <c r="ER72">
        <v>0</v>
      </c>
      <c r="ES72" s="10">
        <f t="shared" si="51"/>
        <v>668.01117195999996</v>
      </c>
      <c r="ET72" s="4">
        <f t="shared" si="56"/>
        <v>6089.7938987900225</v>
      </c>
      <c r="EU72" s="4">
        <f t="shared" si="57"/>
        <v>28.739553662710811</v>
      </c>
      <c r="EV72">
        <f t="shared" si="21"/>
        <v>2.2427745333219139E-3</v>
      </c>
      <c r="EW72">
        <v>0</v>
      </c>
      <c r="EX72" s="10">
        <f t="shared" si="82"/>
        <v>346.17229500000008</v>
      </c>
      <c r="EY72" s="4">
        <f t="shared" si="83"/>
        <v>3155.8123853464122</v>
      </c>
      <c r="EZ72" s="4">
        <f t="shared" si="84"/>
        <v>14.893219853652367</v>
      </c>
      <c r="FA72">
        <f t="shared" si="22"/>
        <v>7.194792199832061E-4</v>
      </c>
      <c r="FB72">
        <v>1</v>
      </c>
      <c r="FC72">
        <v>0</v>
      </c>
      <c r="FD72">
        <v>0</v>
      </c>
      <c r="FE72">
        <v>0</v>
      </c>
      <c r="FF72">
        <f t="shared" si="23"/>
        <v>0</v>
      </c>
      <c r="FG72">
        <v>0</v>
      </c>
    </row>
    <row r="73" spans="1:174" x14ac:dyDescent="0.3">
      <c r="B73">
        <v>10</v>
      </c>
      <c r="C73" s="10">
        <f t="shared" si="80"/>
        <v>17.2898582766</v>
      </c>
      <c r="D73" s="10">
        <f t="shared" si="25"/>
        <v>17.2898582766</v>
      </c>
      <c r="E73" s="10">
        <f t="shared" si="31"/>
        <v>17.618947819200002</v>
      </c>
      <c r="F73" s="10">
        <f t="shared" si="32"/>
        <v>17.618947819200002</v>
      </c>
      <c r="G73" s="10">
        <f t="shared" si="32"/>
        <v>17.618947819200002</v>
      </c>
      <c r="H73" s="10">
        <f t="shared" si="33"/>
        <v>17.948037361800001</v>
      </c>
      <c r="I73" s="10">
        <f t="shared" si="34"/>
        <v>17.948037361800001</v>
      </c>
      <c r="J73" s="10">
        <f t="shared" si="35"/>
        <v>18.277126904399999</v>
      </c>
      <c r="K73" s="10">
        <f t="shared" si="36"/>
        <v>18.277126904399999</v>
      </c>
      <c r="L73" s="10">
        <f t="shared" si="36"/>
        <v>18.277126904399999</v>
      </c>
      <c r="M73" s="10">
        <f t="shared" si="37"/>
        <v>18.606216447000001</v>
      </c>
      <c r="N73" s="10">
        <f t="shared" si="38"/>
        <v>18.606216447000001</v>
      </c>
      <c r="O73" s="10">
        <f t="shared" si="39"/>
        <v>18.9353059896</v>
      </c>
      <c r="P73" s="10">
        <f t="shared" si="40"/>
        <v>18.9353059896</v>
      </c>
      <c r="Q73" s="10">
        <f t="shared" si="40"/>
        <v>18.9353059896</v>
      </c>
      <c r="R73" s="10">
        <f t="shared" si="41"/>
        <v>19.264395532200002</v>
      </c>
      <c r="S73" s="10">
        <f t="shared" si="42"/>
        <v>19.264395532200002</v>
      </c>
      <c r="T73" s="10">
        <f t="shared" si="43"/>
        <v>19.5934850748</v>
      </c>
      <c r="U73" s="10">
        <f t="shared" si="44"/>
        <v>19.5934850748</v>
      </c>
      <c r="V73" s="10">
        <f t="shared" si="44"/>
        <v>19.5934850748</v>
      </c>
      <c r="W73" s="10">
        <f t="shared" si="45"/>
        <v>19.922574617400002</v>
      </c>
      <c r="X73" s="10">
        <f t="shared" si="46"/>
        <v>19.922574617400002</v>
      </c>
      <c r="Y73" s="10">
        <f t="shared" si="47"/>
        <v>20.251664160000001</v>
      </c>
      <c r="Z73" s="10">
        <f t="shared" si="48"/>
        <v>20.251664160000001</v>
      </c>
      <c r="AA73" s="10">
        <f t="shared" si="48"/>
        <v>20.251664160000001</v>
      </c>
      <c r="AB73" s="10">
        <f t="shared" si="49"/>
        <v>20.882210480000001</v>
      </c>
      <c r="AC73" s="10">
        <f t="shared" si="50"/>
        <v>20.882210480000001</v>
      </c>
      <c r="AD73" s="10">
        <f t="shared" si="53"/>
        <v>21.512756799999998</v>
      </c>
      <c r="AE73" s="10">
        <f t="shared" si="54"/>
        <v>21.512756799999998</v>
      </c>
      <c r="AF73" s="10">
        <f t="shared" si="54"/>
        <v>21.512756799999998</v>
      </c>
      <c r="AG73" s="10">
        <f t="shared" si="59"/>
        <v>22.143303119999999</v>
      </c>
      <c r="AH73" s="10">
        <f t="shared" si="60"/>
        <v>22.143303119999999</v>
      </c>
      <c r="AI73" s="10">
        <f t="shared" si="61"/>
        <v>22.773849439999999</v>
      </c>
      <c r="AJ73" s="10">
        <f t="shared" si="62"/>
        <v>22.773849439999999</v>
      </c>
      <c r="AK73" s="10">
        <f t="shared" si="62"/>
        <v>22.773849439999999</v>
      </c>
      <c r="AL73" s="10">
        <f t="shared" si="63"/>
        <v>23.40439576</v>
      </c>
      <c r="AM73" s="10">
        <f t="shared" si="64"/>
        <v>23.40439576</v>
      </c>
      <c r="AN73" s="10">
        <f t="shared" si="65"/>
        <v>24.03494208</v>
      </c>
      <c r="AO73" s="10">
        <f t="shared" si="66"/>
        <v>24.03494208</v>
      </c>
      <c r="AP73" s="10">
        <f t="shared" si="66"/>
        <v>24.03494208</v>
      </c>
      <c r="AQ73" s="10">
        <f t="shared" si="67"/>
        <v>24.665488400000001</v>
      </c>
      <c r="AR73" s="10">
        <f t="shared" si="68"/>
        <v>24.665488400000001</v>
      </c>
      <c r="AS73" s="10">
        <f t="shared" si="69"/>
        <v>25.296034720000002</v>
      </c>
      <c r="AT73" s="10">
        <f t="shared" si="70"/>
        <v>25.296034720000002</v>
      </c>
      <c r="AU73" s="10">
        <f t="shared" si="70"/>
        <v>25.296034720000002</v>
      </c>
      <c r="AV73" s="10">
        <f t="shared" si="71"/>
        <v>25.926581040000002</v>
      </c>
      <c r="AW73" s="10">
        <f t="shared" si="72"/>
        <v>25.926581040000002</v>
      </c>
      <c r="AX73" s="10">
        <f t="shared" si="73"/>
        <v>26.557127359999999</v>
      </c>
      <c r="AY73" s="10">
        <f t="shared" si="74"/>
        <v>26.557127359999999</v>
      </c>
      <c r="AZ73" s="10">
        <f t="shared" si="74"/>
        <v>26.557127359999999</v>
      </c>
      <c r="BA73" s="10">
        <f t="shared" si="75"/>
        <v>27.18767368</v>
      </c>
      <c r="BB73" s="10">
        <f t="shared" si="76"/>
        <v>27.18767368</v>
      </c>
      <c r="BC73" s="10">
        <f t="shared" si="77"/>
        <v>27.81822</v>
      </c>
      <c r="BD73" s="10">
        <f t="shared" si="78"/>
        <v>27.81822</v>
      </c>
      <c r="BE73" s="10">
        <f t="shared" si="78"/>
        <v>27.81822</v>
      </c>
      <c r="BF73" s="10">
        <f t="shared" si="81"/>
        <v>45.519555000000004</v>
      </c>
      <c r="BG73" s="10">
        <f t="shared" si="85"/>
        <v>45.519555000000004</v>
      </c>
      <c r="BH73" s="10">
        <f t="shared" si="86"/>
        <v>47.486370000000001</v>
      </c>
      <c r="BI73" s="10">
        <f t="shared" si="87"/>
        <v>47.486370000000001</v>
      </c>
      <c r="BJ73" s="10">
        <f t="shared" si="87"/>
        <v>47.486370000000001</v>
      </c>
      <c r="BK73" s="10">
        <f t="shared" ref="BK73:BK112" si="89">BJ72</f>
        <v>49.453185000000005</v>
      </c>
      <c r="BL73" s="10">
        <f t="shared" ref="BL73:BL112" si="90">BK73</f>
        <v>49.453185000000005</v>
      </c>
      <c r="BM73" s="10">
        <f>BL72</f>
        <v>51.42</v>
      </c>
      <c r="BN73" s="10">
        <f>BM73</f>
        <v>51.42</v>
      </c>
      <c r="BO73" s="10">
        <f>BN73</f>
        <v>51.42</v>
      </c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>
        <f t="shared" si="26"/>
        <v>1689.1544404740014</v>
      </c>
      <c r="EM73">
        <v>35</v>
      </c>
      <c r="EN73" s="10">
        <f t="shared" si="27"/>
        <v>554.88168887400036</v>
      </c>
      <c r="EO73" s="4">
        <f t="shared" si="88"/>
        <v>5058.4709736823515</v>
      </c>
      <c r="EP73" s="4">
        <f t="shared" si="55"/>
        <v>23.872433191588645</v>
      </c>
      <c r="EQ73">
        <f t="shared" si="30"/>
        <v>1.6702352058083009E-3</v>
      </c>
      <c r="ER73">
        <v>0</v>
      </c>
      <c r="ES73" s="10">
        <f t="shared" si="51"/>
        <v>647.60816160000002</v>
      </c>
      <c r="ET73" s="4">
        <f t="shared" si="56"/>
        <v>5903.7938239069663</v>
      </c>
      <c r="EU73" s="4">
        <f t="shared" si="57"/>
        <v>27.861763835631123</v>
      </c>
      <c r="EV73">
        <f t="shared" si="21"/>
        <v>2.1742736549544913E-3</v>
      </c>
      <c r="EW73">
        <v>0</v>
      </c>
      <c r="EX73" s="10">
        <f t="shared" si="82"/>
        <v>486.66459000000009</v>
      </c>
      <c r="EY73" s="4">
        <f t="shared" si="83"/>
        <v>4436.5830622913763</v>
      </c>
      <c r="EZ73" s="4">
        <f t="shared" si="84"/>
        <v>20.937558662392636</v>
      </c>
      <c r="FA73">
        <f t="shared" si="22"/>
        <v>1.0114762638837023E-3</v>
      </c>
      <c r="FB73">
        <v>1</v>
      </c>
      <c r="FC73">
        <v>0</v>
      </c>
      <c r="FD73">
        <v>0</v>
      </c>
      <c r="FE73">
        <v>0</v>
      </c>
      <c r="FF73">
        <f t="shared" si="23"/>
        <v>0</v>
      </c>
      <c r="FG73">
        <v>0</v>
      </c>
    </row>
    <row r="74" spans="1:174" x14ac:dyDescent="0.3">
      <c r="B74">
        <v>11</v>
      </c>
      <c r="C74" s="10">
        <f t="shared" si="80"/>
        <v>16.960768734000002</v>
      </c>
      <c r="D74" s="10">
        <f t="shared" si="25"/>
        <v>16.960768734000002</v>
      </c>
      <c r="E74" s="10">
        <f t="shared" si="31"/>
        <v>17.2898582766</v>
      </c>
      <c r="F74" s="10">
        <f t="shared" si="32"/>
        <v>17.2898582766</v>
      </c>
      <c r="G74" s="10">
        <f t="shared" si="32"/>
        <v>17.2898582766</v>
      </c>
      <c r="H74" s="10">
        <f t="shared" si="33"/>
        <v>17.618947819200002</v>
      </c>
      <c r="I74" s="10">
        <f t="shared" si="34"/>
        <v>17.618947819200002</v>
      </c>
      <c r="J74" s="10">
        <f t="shared" si="35"/>
        <v>17.948037361800001</v>
      </c>
      <c r="K74" s="10">
        <f t="shared" si="36"/>
        <v>17.948037361800001</v>
      </c>
      <c r="L74" s="10">
        <f t="shared" si="36"/>
        <v>17.948037361800001</v>
      </c>
      <c r="M74" s="10">
        <f t="shared" si="37"/>
        <v>18.277126904399999</v>
      </c>
      <c r="N74" s="10">
        <f t="shared" si="38"/>
        <v>18.277126904399999</v>
      </c>
      <c r="O74" s="10">
        <f t="shared" si="39"/>
        <v>18.606216447000001</v>
      </c>
      <c r="P74" s="10">
        <f t="shared" si="40"/>
        <v>18.606216447000001</v>
      </c>
      <c r="Q74" s="10">
        <f t="shared" si="40"/>
        <v>18.606216447000001</v>
      </c>
      <c r="R74" s="10">
        <f t="shared" si="41"/>
        <v>18.9353059896</v>
      </c>
      <c r="S74" s="10">
        <f t="shared" si="42"/>
        <v>18.9353059896</v>
      </c>
      <c r="T74" s="10">
        <f t="shared" si="43"/>
        <v>19.264395532200002</v>
      </c>
      <c r="U74" s="10">
        <f t="shared" si="44"/>
        <v>19.264395532200002</v>
      </c>
      <c r="V74" s="10">
        <f t="shared" si="44"/>
        <v>19.264395532200002</v>
      </c>
      <c r="W74" s="10">
        <f t="shared" si="45"/>
        <v>19.5934850748</v>
      </c>
      <c r="X74" s="10">
        <f t="shared" si="46"/>
        <v>19.5934850748</v>
      </c>
      <c r="Y74" s="10">
        <f t="shared" si="47"/>
        <v>19.922574617400002</v>
      </c>
      <c r="Z74" s="10">
        <f t="shared" si="48"/>
        <v>19.922574617400002</v>
      </c>
      <c r="AA74" s="10">
        <f t="shared" si="48"/>
        <v>19.922574617400002</v>
      </c>
      <c r="AB74" s="10">
        <f t="shared" si="49"/>
        <v>20.251664160000001</v>
      </c>
      <c r="AC74" s="10">
        <f t="shared" si="50"/>
        <v>20.251664160000001</v>
      </c>
      <c r="AD74" s="10">
        <f t="shared" si="53"/>
        <v>20.882210480000001</v>
      </c>
      <c r="AE74" s="10">
        <f t="shared" si="54"/>
        <v>20.882210480000001</v>
      </c>
      <c r="AF74" s="10">
        <f t="shared" si="54"/>
        <v>20.882210480000001</v>
      </c>
      <c r="AG74" s="10">
        <f t="shared" si="59"/>
        <v>21.512756799999998</v>
      </c>
      <c r="AH74" s="10">
        <f t="shared" si="60"/>
        <v>21.512756799999998</v>
      </c>
      <c r="AI74" s="10">
        <f t="shared" si="61"/>
        <v>22.143303119999999</v>
      </c>
      <c r="AJ74" s="10">
        <f t="shared" si="62"/>
        <v>22.143303119999999</v>
      </c>
      <c r="AK74" s="10">
        <f t="shared" si="62"/>
        <v>22.143303119999999</v>
      </c>
      <c r="AL74" s="10">
        <f t="shared" si="63"/>
        <v>22.773849439999999</v>
      </c>
      <c r="AM74" s="10">
        <f t="shared" si="64"/>
        <v>22.773849439999999</v>
      </c>
      <c r="AN74" s="10">
        <f t="shared" si="65"/>
        <v>23.40439576</v>
      </c>
      <c r="AO74" s="10">
        <f t="shared" si="66"/>
        <v>23.40439576</v>
      </c>
      <c r="AP74" s="10">
        <f t="shared" si="66"/>
        <v>23.40439576</v>
      </c>
      <c r="AQ74" s="10">
        <f t="shared" si="67"/>
        <v>24.03494208</v>
      </c>
      <c r="AR74" s="10">
        <f t="shared" si="68"/>
        <v>24.03494208</v>
      </c>
      <c r="AS74" s="10">
        <f t="shared" si="69"/>
        <v>24.665488400000001</v>
      </c>
      <c r="AT74" s="10">
        <f t="shared" si="70"/>
        <v>24.665488400000001</v>
      </c>
      <c r="AU74" s="10">
        <f t="shared" si="70"/>
        <v>24.665488400000001</v>
      </c>
      <c r="AV74" s="10">
        <f t="shared" si="71"/>
        <v>25.296034720000002</v>
      </c>
      <c r="AW74" s="10">
        <f t="shared" si="72"/>
        <v>25.296034720000002</v>
      </c>
      <c r="AX74" s="10">
        <f t="shared" si="73"/>
        <v>25.926581040000002</v>
      </c>
      <c r="AY74" s="10">
        <f t="shared" si="74"/>
        <v>25.926581040000002</v>
      </c>
      <c r="AZ74" s="10">
        <f t="shared" si="74"/>
        <v>25.926581040000002</v>
      </c>
      <c r="BA74" s="10">
        <f t="shared" si="75"/>
        <v>26.557127359999999</v>
      </c>
      <c r="BB74" s="10">
        <f t="shared" si="76"/>
        <v>26.557127359999999</v>
      </c>
      <c r="BC74" s="10">
        <f t="shared" si="77"/>
        <v>27.18767368</v>
      </c>
      <c r="BD74" s="10">
        <f t="shared" si="78"/>
        <v>27.18767368</v>
      </c>
      <c r="BE74" s="10">
        <f t="shared" si="78"/>
        <v>27.18767368</v>
      </c>
      <c r="BF74" s="10">
        <f t="shared" si="81"/>
        <v>43.55274</v>
      </c>
      <c r="BG74" s="10">
        <f t="shared" si="85"/>
        <v>43.55274</v>
      </c>
      <c r="BH74" s="10">
        <f t="shared" si="86"/>
        <v>45.519555000000004</v>
      </c>
      <c r="BI74" s="10">
        <f t="shared" si="87"/>
        <v>45.519555000000004</v>
      </c>
      <c r="BJ74" s="10">
        <f t="shared" si="87"/>
        <v>45.519555000000004</v>
      </c>
      <c r="BK74" s="10">
        <f t="shared" si="89"/>
        <v>47.486370000000001</v>
      </c>
      <c r="BL74" s="10">
        <f t="shared" si="90"/>
        <v>47.486370000000001</v>
      </c>
      <c r="BM74" s="10">
        <f t="shared" ref="BM74:BM112" si="91">BL73</f>
        <v>49.453185000000005</v>
      </c>
      <c r="BN74" s="10">
        <f t="shared" ref="BN74:BO89" si="92">BM74</f>
        <v>49.453185000000005</v>
      </c>
      <c r="BO74" s="10">
        <f t="shared" si="92"/>
        <v>49.453185000000005</v>
      </c>
      <c r="BP74" s="10">
        <f>BO73</f>
        <v>51.42</v>
      </c>
      <c r="BQ74" s="10">
        <f>BP74</f>
        <v>51.42</v>
      </c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>
        <f t="shared" si="26"/>
        <v>1745.1826623090012</v>
      </c>
      <c r="EM74" s="3">
        <v>36</v>
      </c>
      <c r="EN74" s="10">
        <f t="shared" si="27"/>
        <v>544.13226502900022</v>
      </c>
      <c r="EO74" s="4">
        <f t="shared" si="88"/>
        <v>4960.4759423197493</v>
      </c>
      <c r="EP74" s="4">
        <f t="shared" si="55"/>
        <v>23.409965412000222</v>
      </c>
      <c r="EQ74">
        <f t="shared" si="30"/>
        <v>1.6378786395202555E-3</v>
      </c>
      <c r="ER74">
        <v>0</v>
      </c>
      <c r="ES74" s="10">
        <f t="shared" si="51"/>
        <v>631.21395727999993</v>
      </c>
      <c r="ET74" s="4">
        <f t="shared" si="56"/>
        <v>5754.3392494415093</v>
      </c>
      <c r="EU74" s="4">
        <f t="shared" si="57"/>
        <v>27.156443124557299</v>
      </c>
      <c r="EV74">
        <f t="shared" si="21"/>
        <v>2.1192319049264338E-3</v>
      </c>
      <c r="EW74">
        <v>0</v>
      </c>
      <c r="EX74" s="10">
        <f t="shared" si="82"/>
        <v>569.83644000000004</v>
      </c>
      <c r="EY74" s="4">
        <f t="shared" si="83"/>
        <v>5194.8030531262111</v>
      </c>
      <c r="EZ74" s="4">
        <f t="shared" si="84"/>
        <v>24.515824934928965</v>
      </c>
      <c r="FA74">
        <f t="shared" si="22"/>
        <v>1.1843393688371481E-3</v>
      </c>
      <c r="FB74">
        <v>1</v>
      </c>
      <c r="FC74">
        <v>0</v>
      </c>
      <c r="FD74">
        <v>0</v>
      </c>
      <c r="FE74">
        <v>0</v>
      </c>
      <c r="FF74">
        <f t="shared" si="23"/>
        <v>0</v>
      </c>
      <c r="FG74">
        <v>0</v>
      </c>
    </row>
    <row r="75" spans="1:174" x14ac:dyDescent="0.3">
      <c r="B75">
        <v>12</v>
      </c>
      <c r="C75" s="10">
        <f t="shared" si="80"/>
        <v>16.6316791914</v>
      </c>
      <c r="D75" s="10">
        <f t="shared" si="25"/>
        <v>16.6316791914</v>
      </c>
      <c r="E75" s="10">
        <f t="shared" si="31"/>
        <v>16.960768734000002</v>
      </c>
      <c r="F75" s="10">
        <f t="shared" si="32"/>
        <v>16.960768734000002</v>
      </c>
      <c r="G75" s="10">
        <f t="shared" si="32"/>
        <v>16.960768734000002</v>
      </c>
      <c r="H75" s="10">
        <f t="shared" si="33"/>
        <v>17.2898582766</v>
      </c>
      <c r="I75" s="10">
        <f t="shared" si="34"/>
        <v>17.2898582766</v>
      </c>
      <c r="J75" s="10">
        <f t="shared" si="35"/>
        <v>17.618947819200002</v>
      </c>
      <c r="K75" s="10">
        <f t="shared" si="36"/>
        <v>17.618947819200002</v>
      </c>
      <c r="L75" s="10">
        <f t="shared" si="36"/>
        <v>17.618947819200002</v>
      </c>
      <c r="M75" s="10">
        <f t="shared" si="37"/>
        <v>17.948037361800001</v>
      </c>
      <c r="N75" s="10">
        <f t="shared" si="38"/>
        <v>17.948037361800001</v>
      </c>
      <c r="O75" s="10">
        <f t="shared" si="39"/>
        <v>18.277126904399999</v>
      </c>
      <c r="P75" s="10">
        <f t="shared" si="40"/>
        <v>18.277126904399999</v>
      </c>
      <c r="Q75" s="10">
        <f t="shared" si="40"/>
        <v>18.277126904399999</v>
      </c>
      <c r="R75" s="10">
        <f t="shared" si="41"/>
        <v>18.606216447000001</v>
      </c>
      <c r="S75" s="10">
        <f t="shared" si="42"/>
        <v>18.606216447000001</v>
      </c>
      <c r="T75" s="10">
        <f t="shared" si="43"/>
        <v>18.9353059896</v>
      </c>
      <c r="U75" s="10">
        <f t="shared" si="44"/>
        <v>18.9353059896</v>
      </c>
      <c r="V75" s="10">
        <f t="shared" si="44"/>
        <v>18.9353059896</v>
      </c>
      <c r="W75" s="10">
        <f t="shared" si="45"/>
        <v>19.264395532200002</v>
      </c>
      <c r="X75" s="10">
        <f t="shared" si="46"/>
        <v>19.264395532200002</v>
      </c>
      <c r="Y75" s="10">
        <f t="shared" si="47"/>
        <v>19.5934850748</v>
      </c>
      <c r="Z75" s="10">
        <f t="shared" si="48"/>
        <v>19.5934850748</v>
      </c>
      <c r="AA75" s="10">
        <f t="shared" si="48"/>
        <v>19.5934850748</v>
      </c>
      <c r="AB75" s="10">
        <f t="shared" si="49"/>
        <v>19.922574617400002</v>
      </c>
      <c r="AC75" s="10">
        <f t="shared" si="50"/>
        <v>19.922574617400002</v>
      </c>
      <c r="AD75" s="10">
        <f t="shared" si="53"/>
        <v>20.251664160000001</v>
      </c>
      <c r="AE75" s="10">
        <f t="shared" si="54"/>
        <v>20.251664160000001</v>
      </c>
      <c r="AF75" s="10">
        <f t="shared" si="54"/>
        <v>20.251664160000001</v>
      </c>
      <c r="AG75" s="10">
        <f t="shared" si="59"/>
        <v>20.882210480000001</v>
      </c>
      <c r="AH75" s="10">
        <f t="shared" si="60"/>
        <v>20.882210480000001</v>
      </c>
      <c r="AI75" s="10">
        <f t="shared" si="61"/>
        <v>21.512756799999998</v>
      </c>
      <c r="AJ75" s="10">
        <f t="shared" si="62"/>
        <v>21.512756799999998</v>
      </c>
      <c r="AK75" s="10">
        <f t="shared" si="62"/>
        <v>21.512756799999998</v>
      </c>
      <c r="AL75" s="10">
        <f t="shared" si="63"/>
        <v>22.143303119999999</v>
      </c>
      <c r="AM75" s="10">
        <f t="shared" si="64"/>
        <v>22.143303119999999</v>
      </c>
      <c r="AN75" s="10">
        <f t="shared" si="65"/>
        <v>22.773849439999999</v>
      </c>
      <c r="AO75" s="10">
        <f t="shared" si="66"/>
        <v>22.773849439999999</v>
      </c>
      <c r="AP75" s="10">
        <f t="shared" si="66"/>
        <v>22.773849439999999</v>
      </c>
      <c r="AQ75" s="10">
        <f t="shared" si="67"/>
        <v>23.40439576</v>
      </c>
      <c r="AR75" s="10">
        <f t="shared" si="68"/>
        <v>23.40439576</v>
      </c>
      <c r="AS75" s="10">
        <f t="shared" si="69"/>
        <v>24.03494208</v>
      </c>
      <c r="AT75" s="10">
        <f t="shared" si="70"/>
        <v>24.03494208</v>
      </c>
      <c r="AU75" s="10">
        <f t="shared" si="70"/>
        <v>24.03494208</v>
      </c>
      <c r="AV75" s="10">
        <f t="shared" si="71"/>
        <v>24.665488400000001</v>
      </c>
      <c r="AW75" s="10">
        <f t="shared" si="72"/>
        <v>24.665488400000001</v>
      </c>
      <c r="AX75" s="10">
        <f t="shared" si="73"/>
        <v>25.296034720000002</v>
      </c>
      <c r="AY75" s="10">
        <f t="shared" si="74"/>
        <v>25.296034720000002</v>
      </c>
      <c r="AZ75" s="10">
        <f t="shared" si="74"/>
        <v>25.296034720000002</v>
      </c>
      <c r="BA75" s="10">
        <f t="shared" si="75"/>
        <v>25.926581040000002</v>
      </c>
      <c r="BB75" s="10">
        <f t="shared" si="76"/>
        <v>25.926581040000002</v>
      </c>
      <c r="BC75" s="10">
        <f t="shared" si="77"/>
        <v>26.557127359999999</v>
      </c>
      <c r="BD75" s="10">
        <f t="shared" si="78"/>
        <v>26.557127359999999</v>
      </c>
      <c r="BE75" s="10">
        <f t="shared" si="78"/>
        <v>26.557127359999999</v>
      </c>
      <c r="BF75" s="10">
        <f t="shared" si="81"/>
        <v>41.585925000000003</v>
      </c>
      <c r="BG75" s="10">
        <f t="shared" si="85"/>
        <v>41.585925000000003</v>
      </c>
      <c r="BH75" s="10">
        <f t="shared" si="86"/>
        <v>43.55274</v>
      </c>
      <c r="BI75" s="10">
        <f t="shared" si="87"/>
        <v>43.55274</v>
      </c>
      <c r="BJ75" s="10">
        <f t="shared" si="87"/>
        <v>43.55274</v>
      </c>
      <c r="BK75" s="10">
        <f t="shared" si="89"/>
        <v>45.519555000000004</v>
      </c>
      <c r="BL75" s="10">
        <f t="shared" si="90"/>
        <v>45.519555000000004</v>
      </c>
      <c r="BM75" s="10">
        <f t="shared" si="91"/>
        <v>47.486370000000001</v>
      </c>
      <c r="BN75" s="10">
        <f t="shared" si="92"/>
        <v>47.486370000000001</v>
      </c>
      <c r="BO75" s="10">
        <f t="shared" si="92"/>
        <v>47.486370000000001</v>
      </c>
      <c r="BP75" s="10">
        <f t="shared" ref="BP75:BP112" si="93">BO74</f>
        <v>49.453185000000005</v>
      </c>
      <c r="BQ75" s="10">
        <f t="shared" ref="BQ75:BQ112" si="94">BP75</f>
        <v>49.453185000000005</v>
      </c>
      <c r="BR75" s="10">
        <f>BQ74</f>
        <v>51.42</v>
      </c>
      <c r="BS75" s="10">
        <f>BR75</f>
        <v>51.42</v>
      </c>
      <c r="BT75" s="10">
        <f>BS75</f>
        <v>51.42</v>
      </c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>
        <f t="shared" si="26"/>
        <v>1849.3001676988017</v>
      </c>
      <c r="EM75">
        <v>37</v>
      </c>
      <c r="EN75" s="10">
        <f t="shared" si="27"/>
        <v>533.98575473880021</v>
      </c>
      <c r="EO75" s="4">
        <f t="shared" si="88"/>
        <v>4867.9772550927482</v>
      </c>
      <c r="EP75" s="4">
        <f t="shared" si="55"/>
        <v>22.973436519648235</v>
      </c>
      <c r="EQ75">
        <f t="shared" si="30"/>
        <v>1.6073368879314107E-3</v>
      </c>
      <c r="ER75">
        <v>0</v>
      </c>
      <c r="ES75" s="10">
        <f t="shared" si="51"/>
        <v>614.81975295999996</v>
      </c>
      <c r="ET75" s="4">
        <f t="shared" si="56"/>
        <v>5604.8846749760523</v>
      </c>
      <c r="EU75" s="4">
        <f t="shared" si="57"/>
        <v>26.451122413483478</v>
      </c>
      <c r="EV75">
        <f t="shared" si="21"/>
        <v>2.0641901548983763E-3</v>
      </c>
      <c r="EW75">
        <v>0</v>
      </c>
      <c r="EX75" s="10">
        <f t="shared" si="82"/>
        <v>700.49465999999995</v>
      </c>
      <c r="EY75" s="4">
        <f t="shared" si="83"/>
        <v>6385.9232983882312</v>
      </c>
      <c r="EZ75" s="4">
        <f t="shared" si="84"/>
        <v>30.137076618709372</v>
      </c>
      <c r="FA75">
        <f t="shared" si="22"/>
        <v>1.4558974211936896E-3</v>
      </c>
      <c r="FB75">
        <v>1</v>
      </c>
      <c r="FC75">
        <v>0</v>
      </c>
      <c r="FD75">
        <v>0</v>
      </c>
      <c r="FE75">
        <v>0</v>
      </c>
      <c r="FF75">
        <f t="shared" si="23"/>
        <v>0</v>
      </c>
      <c r="FG75">
        <v>0</v>
      </c>
    </row>
    <row r="76" spans="1:174" x14ac:dyDescent="0.3">
      <c r="A76" t="s">
        <v>11</v>
      </c>
      <c r="B76">
        <v>1</v>
      </c>
      <c r="C76" s="10">
        <f>$C$16</f>
        <v>16.302589648800001</v>
      </c>
      <c r="D76" s="10">
        <f t="shared" si="25"/>
        <v>16.302589648800001</v>
      </c>
      <c r="E76" s="10">
        <f t="shared" si="31"/>
        <v>16.6316791914</v>
      </c>
      <c r="F76" s="10">
        <f t="shared" si="32"/>
        <v>16.6316791914</v>
      </c>
      <c r="G76" s="10">
        <f t="shared" si="32"/>
        <v>16.6316791914</v>
      </c>
      <c r="H76" s="10">
        <f t="shared" si="33"/>
        <v>16.960768734000002</v>
      </c>
      <c r="I76" s="10">
        <f t="shared" si="34"/>
        <v>16.960768734000002</v>
      </c>
      <c r="J76" s="10">
        <f t="shared" si="35"/>
        <v>17.2898582766</v>
      </c>
      <c r="K76" s="10">
        <f t="shared" si="36"/>
        <v>17.2898582766</v>
      </c>
      <c r="L76" s="10">
        <f t="shared" si="36"/>
        <v>17.2898582766</v>
      </c>
      <c r="M76" s="10">
        <f t="shared" si="37"/>
        <v>17.618947819200002</v>
      </c>
      <c r="N76" s="10">
        <f t="shared" si="38"/>
        <v>17.618947819200002</v>
      </c>
      <c r="O76" s="10">
        <f t="shared" si="39"/>
        <v>17.948037361800001</v>
      </c>
      <c r="P76" s="10">
        <f t="shared" si="40"/>
        <v>17.948037361800001</v>
      </c>
      <c r="Q76" s="10">
        <f t="shared" si="40"/>
        <v>17.948037361800001</v>
      </c>
      <c r="R76" s="10">
        <f t="shared" si="41"/>
        <v>18.277126904399999</v>
      </c>
      <c r="S76" s="10">
        <f t="shared" si="42"/>
        <v>18.277126904399999</v>
      </c>
      <c r="T76" s="10">
        <f t="shared" si="43"/>
        <v>18.606216447000001</v>
      </c>
      <c r="U76" s="10">
        <f t="shared" si="44"/>
        <v>18.606216447000001</v>
      </c>
      <c r="V76" s="10">
        <f t="shared" si="44"/>
        <v>18.606216447000001</v>
      </c>
      <c r="W76" s="10">
        <f t="shared" si="45"/>
        <v>18.9353059896</v>
      </c>
      <c r="X76" s="10">
        <f t="shared" si="46"/>
        <v>18.9353059896</v>
      </c>
      <c r="Y76" s="10">
        <f t="shared" si="47"/>
        <v>19.264395532200002</v>
      </c>
      <c r="Z76" s="10">
        <f t="shared" si="48"/>
        <v>19.264395532200002</v>
      </c>
      <c r="AA76" s="10">
        <f t="shared" si="48"/>
        <v>19.264395532200002</v>
      </c>
      <c r="AB76" s="10">
        <f t="shared" si="49"/>
        <v>19.5934850748</v>
      </c>
      <c r="AC76" s="10">
        <f t="shared" si="50"/>
        <v>19.5934850748</v>
      </c>
      <c r="AD76" s="10">
        <f t="shared" si="53"/>
        <v>19.922574617400002</v>
      </c>
      <c r="AE76" s="10">
        <f t="shared" si="54"/>
        <v>19.922574617400002</v>
      </c>
      <c r="AF76" s="10">
        <f t="shared" si="54"/>
        <v>19.922574617400002</v>
      </c>
      <c r="AG76" s="10">
        <f t="shared" si="59"/>
        <v>20.251664160000001</v>
      </c>
      <c r="AH76" s="10">
        <f t="shared" si="60"/>
        <v>20.251664160000001</v>
      </c>
      <c r="AI76" s="10">
        <f t="shared" si="61"/>
        <v>20.882210480000001</v>
      </c>
      <c r="AJ76" s="10">
        <f t="shared" si="62"/>
        <v>20.882210480000001</v>
      </c>
      <c r="AK76" s="10">
        <f t="shared" si="62"/>
        <v>20.882210480000001</v>
      </c>
      <c r="AL76" s="10">
        <f t="shared" si="63"/>
        <v>21.512756799999998</v>
      </c>
      <c r="AM76" s="10">
        <f t="shared" si="64"/>
        <v>21.512756799999998</v>
      </c>
      <c r="AN76" s="10">
        <f t="shared" si="65"/>
        <v>22.143303119999999</v>
      </c>
      <c r="AO76" s="10">
        <f t="shared" si="66"/>
        <v>22.143303119999999</v>
      </c>
      <c r="AP76" s="10">
        <f t="shared" si="66"/>
        <v>22.143303119999999</v>
      </c>
      <c r="AQ76" s="10">
        <f t="shared" si="67"/>
        <v>22.773849439999999</v>
      </c>
      <c r="AR76" s="10">
        <f t="shared" si="68"/>
        <v>22.773849439999999</v>
      </c>
      <c r="AS76" s="10">
        <f t="shared" si="69"/>
        <v>23.40439576</v>
      </c>
      <c r="AT76" s="10">
        <f t="shared" si="70"/>
        <v>23.40439576</v>
      </c>
      <c r="AU76" s="10">
        <f t="shared" si="70"/>
        <v>23.40439576</v>
      </c>
      <c r="AV76" s="10">
        <f t="shared" si="71"/>
        <v>24.03494208</v>
      </c>
      <c r="AW76" s="10">
        <f t="shared" si="72"/>
        <v>24.03494208</v>
      </c>
      <c r="AX76" s="10">
        <f t="shared" si="73"/>
        <v>24.665488400000001</v>
      </c>
      <c r="AY76" s="10">
        <f t="shared" si="74"/>
        <v>24.665488400000001</v>
      </c>
      <c r="AZ76" s="10">
        <f t="shared" si="74"/>
        <v>24.665488400000001</v>
      </c>
      <c r="BA76" s="10">
        <f t="shared" si="75"/>
        <v>25.296034720000002</v>
      </c>
      <c r="BB76" s="10">
        <f t="shared" si="76"/>
        <v>25.296034720000002</v>
      </c>
      <c r="BC76" s="10">
        <f t="shared" si="77"/>
        <v>25.926581040000002</v>
      </c>
      <c r="BD76" s="10">
        <f t="shared" si="78"/>
        <v>25.926581040000002</v>
      </c>
      <c r="BE76" s="10">
        <f t="shared" si="78"/>
        <v>25.926581040000002</v>
      </c>
      <c r="BF76" s="10">
        <f t="shared" si="81"/>
        <v>39.619109999999999</v>
      </c>
      <c r="BG76" s="10">
        <f t="shared" si="85"/>
        <v>39.619109999999999</v>
      </c>
      <c r="BH76" s="10">
        <f t="shared" si="86"/>
        <v>41.585925000000003</v>
      </c>
      <c r="BI76" s="10">
        <f t="shared" si="87"/>
        <v>41.585925000000003</v>
      </c>
      <c r="BJ76" s="10">
        <f t="shared" si="87"/>
        <v>41.585925000000003</v>
      </c>
      <c r="BK76" s="10">
        <f t="shared" si="89"/>
        <v>43.55274</v>
      </c>
      <c r="BL76" s="10">
        <f t="shared" si="90"/>
        <v>43.55274</v>
      </c>
      <c r="BM76" s="10">
        <f t="shared" si="91"/>
        <v>45.519555000000004</v>
      </c>
      <c r="BN76" s="10">
        <f t="shared" si="92"/>
        <v>45.519555000000004</v>
      </c>
      <c r="BO76" s="10">
        <f t="shared" si="92"/>
        <v>45.519555000000004</v>
      </c>
      <c r="BP76" s="10">
        <f t="shared" si="93"/>
        <v>47.486370000000001</v>
      </c>
      <c r="BQ76" s="10">
        <f t="shared" si="94"/>
        <v>47.486370000000001</v>
      </c>
      <c r="BR76" s="10">
        <f t="shared" ref="BR76:BR112" si="95">BQ75</f>
        <v>49.453185000000005</v>
      </c>
      <c r="BS76" s="10">
        <f t="shared" ref="BS76:BT91" si="96">BR76</f>
        <v>49.453185000000005</v>
      </c>
      <c r="BT76" s="10">
        <f t="shared" si="96"/>
        <v>49.453185000000005</v>
      </c>
      <c r="BU76" s="10">
        <f>BT75</f>
        <v>51.42</v>
      </c>
      <c r="BV76" s="10">
        <f>BU76</f>
        <v>51.42</v>
      </c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>
        <f t="shared" si="26"/>
        <v>1897.0015984208014</v>
      </c>
      <c r="EM76">
        <v>38</v>
      </c>
      <c r="EN76" s="10">
        <f t="shared" si="27"/>
        <v>524.4421580034001</v>
      </c>
      <c r="EO76" s="4">
        <f t="shared" si="88"/>
        <v>4780.9749120013485</v>
      </c>
      <c r="EP76" s="4">
        <f t="shared" si="55"/>
        <v>22.56284651453268</v>
      </c>
      <c r="EQ76">
        <f t="shared" si="30"/>
        <v>1.5786099510417667E-3</v>
      </c>
      <c r="ER76">
        <v>0</v>
      </c>
      <c r="ES76" s="10">
        <f t="shared" si="51"/>
        <v>598.72700541739994</v>
      </c>
      <c r="ET76" s="4">
        <f t="shared" si="56"/>
        <v>5458.178272578396</v>
      </c>
      <c r="EU76" s="4">
        <f t="shared" si="57"/>
        <v>25.758771146027872</v>
      </c>
      <c r="EV76">
        <f t="shared" si="21"/>
        <v>2.0101605130679501E-3</v>
      </c>
      <c r="EW76">
        <v>0</v>
      </c>
      <c r="EX76" s="10">
        <f t="shared" si="82"/>
        <v>773.83243499999992</v>
      </c>
      <c r="EY76" s="4">
        <f t="shared" si="83"/>
        <v>7054.4928575401218</v>
      </c>
      <c r="EZ76" s="4">
        <f t="shared" si="84"/>
        <v>33.292255766285841</v>
      </c>
      <c r="FA76">
        <f t="shared" si="22"/>
        <v>1.6083215346031807E-3</v>
      </c>
      <c r="FB76">
        <v>1</v>
      </c>
      <c r="FC76">
        <v>0</v>
      </c>
      <c r="FD76">
        <v>0</v>
      </c>
      <c r="FE76">
        <v>0</v>
      </c>
      <c r="FF76">
        <f t="shared" si="23"/>
        <v>0</v>
      </c>
      <c r="FG76">
        <v>0</v>
      </c>
    </row>
    <row r="77" spans="1:174" x14ac:dyDescent="0.3">
      <c r="A77">
        <f>(C76-C88)/12</f>
        <v>0.20785801802220005</v>
      </c>
      <c r="B77">
        <v>2</v>
      </c>
      <c r="C77" s="10">
        <f t="shared" ref="C77:C87" si="97">$C$76-B76*$A$77</f>
        <v>16.094731630777801</v>
      </c>
      <c r="D77" s="10">
        <f t="shared" si="25"/>
        <v>16.094731630777801</v>
      </c>
      <c r="E77" s="10">
        <f t="shared" si="31"/>
        <v>16.302589648800001</v>
      </c>
      <c r="F77" s="10">
        <f t="shared" si="32"/>
        <v>16.302589648800001</v>
      </c>
      <c r="G77" s="10">
        <f t="shared" si="32"/>
        <v>16.302589648800001</v>
      </c>
      <c r="H77" s="10">
        <f t="shared" si="33"/>
        <v>16.6316791914</v>
      </c>
      <c r="I77" s="10">
        <f t="shared" si="34"/>
        <v>16.6316791914</v>
      </c>
      <c r="J77" s="10">
        <f t="shared" si="35"/>
        <v>16.960768734000002</v>
      </c>
      <c r="K77" s="10">
        <f t="shared" si="36"/>
        <v>16.960768734000002</v>
      </c>
      <c r="L77" s="10">
        <f t="shared" si="36"/>
        <v>16.960768734000002</v>
      </c>
      <c r="M77" s="10">
        <f t="shared" si="37"/>
        <v>17.2898582766</v>
      </c>
      <c r="N77" s="10">
        <f t="shared" si="38"/>
        <v>17.2898582766</v>
      </c>
      <c r="O77" s="10">
        <f t="shared" si="39"/>
        <v>17.618947819200002</v>
      </c>
      <c r="P77" s="10">
        <f t="shared" si="40"/>
        <v>17.618947819200002</v>
      </c>
      <c r="Q77" s="10">
        <f t="shared" si="40"/>
        <v>17.618947819200002</v>
      </c>
      <c r="R77" s="10">
        <f t="shared" si="41"/>
        <v>17.948037361800001</v>
      </c>
      <c r="S77" s="10">
        <f t="shared" si="42"/>
        <v>17.948037361800001</v>
      </c>
      <c r="T77" s="10">
        <f t="shared" si="43"/>
        <v>18.277126904399999</v>
      </c>
      <c r="U77" s="10">
        <f t="shared" si="44"/>
        <v>18.277126904399999</v>
      </c>
      <c r="V77" s="10">
        <f t="shared" si="44"/>
        <v>18.277126904399999</v>
      </c>
      <c r="W77" s="10">
        <f t="shared" si="45"/>
        <v>18.606216447000001</v>
      </c>
      <c r="X77" s="10">
        <f t="shared" si="46"/>
        <v>18.606216447000001</v>
      </c>
      <c r="Y77" s="10">
        <f t="shared" si="47"/>
        <v>18.9353059896</v>
      </c>
      <c r="Z77" s="10">
        <f t="shared" si="48"/>
        <v>18.9353059896</v>
      </c>
      <c r="AA77" s="10">
        <f t="shared" si="48"/>
        <v>18.9353059896</v>
      </c>
      <c r="AB77" s="10">
        <f t="shared" si="49"/>
        <v>19.264395532200002</v>
      </c>
      <c r="AC77" s="10">
        <f t="shared" si="50"/>
        <v>19.264395532200002</v>
      </c>
      <c r="AD77" s="10">
        <f t="shared" si="53"/>
        <v>19.5934850748</v>
      </c>
      <c r="AE77" s="10">
        <f t="shared" si="54"/>
        <v>19.5934850748</v>
      </c>
      <c r="AF77" s="10">
        <f t="shared" si="54"/>
        <v>19.5934850748</v>
      </c>
      <c r="AG77" s="10">
        <f t="shared" si="59"/>
        <v>19.922574617400002</v>
      </c>
      <c r="AH77" s="10">
        <f t="shared" si="60"/>
        <v>19.922574617400002</v>
      </c>
      <c r="AI77" s="10">
        <f t="shared" si="61"/>
        <v>20.251664160000001</v>
      </c>
      <c r="AJ77" s="10">
        <f t="shared" si="62"/>
        <v>20.251664160000001</v>
      </c>
      <c r="AK77" s="10">
        <f t="shared" si="62"/>
        <v>20.251664160000001</v>
      </c>
      <c r="AL77" s="10">
        <f t="shared" si="63"/>
        <v>20.882210480000001</v>
      </c>
      <c r="AM77" s="10">
        <f t="shared" si="64"/>
        <v>20.882210480000001</v>
      </c>
      <c r="AN77" s="10">
        <f t="shared" si="65"/>
        <v>21.512756799999998</v>
      </c>
      <c r="AO77" s="10">
        <f t="shared" si="66"/>
        <v>21.512756799999998</v>
      </c>
      <c r="AP77" s="10">
        <f t="shared" si="66"/>
        <v>21.512756799999998</v>
      </c>
      <c r="AQ77" s="10">
        <f t="shared" si="67"/>
        <v>22.143303119999999</v>
      </c>
      <c r="AR77" s="10">
        <f t="shared" si="68"/>
        <v>22.143303119999999</v>
      </c>
      <c r="AS77" s="10">
        <f t="shared" si="69"/>
        <v>22.773849439999999</v>
      </c>
      <c r="AT77" s="10">
        <f t="shared" si="70"/>
        <v>22.773849439999999</v>
      </c>
      <c r="AU77" s="10">
        <f t="shared" si="70"/>
        <v>22.773849439999999</v>
      </c>
      <c r="AV77" s="10">
        <f t="shared" si="71"/>
        <v>23.40439576</v>
      </c>
      <c r="AW77" s="10">
        <f t="shared" si="72"/>
        <v>23.40439576</v>
      </c>
      <c r="AX77" s="10">
        <f t="shared" si="73"/>
        <v>24.03494208</v>
      </c>
      <c r="AY77" s="10">
        <f t="shared" si="74"/>
        <v>24.03494208</v>
      </c>
      <c r="AZ77" s="10">
        <f t="shared" si="74"/>
        <v>24.03494208</v>
      </c>
      <c r="BA77" s="10">
        <f t="shared" si="75"/>
        <v>24.665488400000001</v>
      </c>
      <c r="BB77" s="10">
        <f t="shared" si="76"/>
        <v>24.665488400000001</v>
      </c>
      <c r="BC77" s="10">
        <f t="shared" si="77"/>
        <v>25.296034720000002</v>
      </c>
      <c r="BD77" s="10">
        <f t="shared" si="78"/>
        <v>25.296034720000002</v>
      </c>
      <c r="BE77" s="10">
        <f t="shared" si="78"/>
        <v>25.296034720000002</v>
      </c>
      <c r="BF77" s="10">
        <f t="shared" si="81"/>
        <v>37.652295000000002</v>
      </c>
      <c r="BG77" s="10">
        <f t="shared" si="85"/>
        <v>37.652295000000002</v>
      </c>
      <c r="BH77" s="10">
        <f t="shared" si="86"/>
        <v>39.619109999999999</v>
      </c>
      <c r="BI77" s="10">
        <f t="shared" si="87"/>
        <v>39.619109999999999</v>
      </c>
      <c r="BJ77" s="10">
        <f t="shared" si="87"/>
        <v>39.619109999999999</v>
      </c>
      <c r="BK77" s="10">
        <f t="shared" si="89"/>
        <v>41.585925000000003</v>
      </c>
      <c r="BL77" s="10">
        <f t="shared" si="90"/>
        <v>41.585925000000003</v>
      </c>
      <c r="BM77" s="10">
        <f t="shared" si="91"/>
        <v>43.55274</v>
      </c>
      <c r="BN77" s="10">
        <f t="shared" si="92"/>
        <v>43.55274</v>
      </c>
      <c r="BO77" s="10">
        <f t="shared" si="92"/>
        <v>43.55274</v>
      </c>
      <c r="BP77" s="10">
        <f t="shared" si="93"/>
        <v>45.519555000000004</v>
      </c>
      <c r="BQ77" s="10">
        <f t="shared" si="94"/>
        <v>45.519555000000004</v>
      </c>
      <c r="BR77" s="10">
        <f t="shared" si="95"/>
        <v>47.486370000000001</v>
      </c>
      <c r="BS77" s="10">
        <f t="shared" si="96"/>
        <v>47.486370000000001</v>
      </c>
      <c r="BT77" s="10">
        <f t="shared" si="96"/>
        <v>47.486370000000001</v>
      </c>
      <c r="BU77" s="10">
        <f t="shared" ref="BU77:BU112" si="98">BT76</f>
        <v>49.453185000000005</v>
      </c>
      <c r="BV77" s="10">
        <f t="shared" ref="BV77:BV112" si="99">BU77</f>
        <v>49.453185000000005</v>
      </c>
      <c r="BW77" s="10">
        <f>BV76</f>
        <v>51.42</v>
      </c>
      <c r="BX77" s="10">
        <f>BW77</f>
        <v>51.42</v>
      </c>
      <c r="BY77" s="10">
        <f>BX77</f>
        <v>51.42</v>
      </c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>
        <f t="shared" si="26"/>
        <v>1993.0347757467575</v>
      </c>
      <c r="EM77">
        <v>39</v>
      </c>
      <c r="EN77" s="10">
        <f t="shared" si="27"/>
        <v>515.14102431715571</v>
      </c>
      <c r="EO77" s="4">
        <f t="shared" si="88"/>
        <v>4696.1829361304526</v>
      </c>
      <c r="EP77" s="4">
        <f t="shared" si="55"/>
        <v>22.162687891563014</v>
      </c>
      <c r="EQ77">
        <f t="shared" si="30"/>
        <v>1.5506128459864177E-3</v>
      </c>
      <c r="ER77">
        <v>0</v>
      </c>
      <c r="ES77" s="10">
        <f t="shared" si="51"/>
        <v>583.23717142959993</v>
      </c>
      <c r="ET77" s="4">
        <f t="shared" si="56"/>
        <v>5316.9682143163418</v>
      </c>
      <c r="EU77" s="4">
        <f t="shared" si="57"/>
        <v>25.092358765808701</v>
      </c>
      <c r="EV77">
        <f t="shared" si="21"/>
        <v>1.9581550876327861E-3</v>
      </c>
      <c r="EW77">
        <v>0</v>
      </c>
      <c r="EX77" s="10">
        <f t="shared" si="82"/>
        <v>894.65657999999974</v>
      </c>
      <c r="EY77" s="4">
        <f t="shared" si="83"/>
        <v>8155.9626711191941</v>
      </c>
      <c r="EZ77" s="4">
        <f t="shared" si="84"/>
        <v>38.490420325106378</v>
      </c>
      <c r="FA77">
        <f t="shared" si="22"/>
        <v>1.859440595415767E-3</v>
      </c>
      <c r="FB77">
        <v>1</v>
      </c>
      <c r="FC77">
        <v>0</v>
      </c>
      <c r="FD77">
        <v>0</v>
      </c>
      <c r="FE77">
        <v>0</v>
      </c>
      <c r="FF77">
        <f t="shared" si="23"/>
        <v>0</v>
      </c>
      <c r="FG77">
        <v>0</v>
      </c>
    </row>
    <row r="78" spans="1:174" x14ac:dyDescent="0.3">
      <c r="B78">
        <v>3</v>
      </c>
      <c r="C78" s="10">
        <f t="shared" si="97"/>
        <v>15.886873612755601</v>
      </c>
      <c r="D78" s="10">
        <f t="shared" si="25"/>
        <v>15.886873612755601</v>
      </c>
      <c r="E78" s="10">
        <f t="shared" si="31"/>
        <v>16.094731630777801</v>
      </c>
      <c r="F78" s="10">
        <f t="shared" si="32"/>
        <v>16.094731630777801</v>
      </c>
      <c r="G78" s="10">
        <f t="shared" si="32"/>
        <v>16.094731630777801</v>
      </c>
      <c r="H78" s="10">
        <f t="shared" si="33"/>
        <v>16.302589648800001</v>
      </c>
      <c r="I78" s="10">
        <f t="shared" si="34"/>
        <v>16.302589648800001</v>
      </c>
      <c r="J78" s="10">
        <f t="shared" si="35"/>
        <v>16.6316791914</v>
      </c>
      <c r="K78" s="10">
        <f t="shared" si="36"/>
        <v>16.6316791914</v>
      </c>
      <c r="L78" s="10">
        <f t="shared" si="36"/>
        <v>16.6316791914</v>
      </c>
      <c r="M78" s="10">
        <f t="shared" si="37"/>
        <v>16.960768734000002</v>
      </c>
      <c r="N78" s="10">
        <f t="shared" si="38"/>
        <v>16.960768734000002</v>
      </c>
      <c r="O78" s="10">
        <f t="shared" si="39"/>
        <v>17.2898582766</v>
      </c>
      <c r="P78" s="10">
        <f t="shared" si="40"/>
        <v>17.2898582766</v>
      </c>
      <c r="Q78" s="10">
        <f t="shared" si="40"/>
        <v>17.2898582766</v>
      </c>
      <c r="R78" s="10">
        <f t="shared" si="41"/>
        <v>17.618947819200002</v>
      </c>
      <c r="S78" s="10">
        <f t="shared" si="42"/>
        <v>17.618947819200002</v>
      </c>
      <c r="T78" s="10">
        <f t="shared" si="43"/>
        <v>17.948037361800001</v>
      </c>
      <c r="U78" s="10">
        <f t="shared" si="44"/>
        <v>17.948037361800001</v>
      </c>
      <c r="V78" s="10">
        <f t="shared" si="44"/>
        <v>17.948037361800001</v>
      </c>
      <c r="W78" s="10">
        <f t="shared" si="45"/>
        <v>18.277126904399999</v>
      </c>
      <c r="X78" s="10">
        <f t="shared" si="46"/>
        <v>18.277126904399999</v>
      </c>
      <c r="Y78" s="10">
        <f t="shared" si="47"/>
        <v>18.606216447000001</v>
      </c>
      <c r="Z78" s="10">
        <f t="shared" si="48"/>
        <v>18.606216447000001</v>
      </c>
      <c r="AA78" s="10">
        <f t="shared" si="48"/>
        <v>18.606216447000001</v>
      </c>
      <c r="AB78" s="10">
        <f t="shared" si="49"/>
        <v>18.9353059896</v>
      </c>
      <c r="AC78" s="10">
        <f t="shared" si="50"/>
        <v>18.9353059896</v>
      </c>
      <c r="AD78" s="10">
        <f t="shared" si="53"/>
        <v>19.264395532200002</v>
      </c>
      <c r="AE78" s="10">
        <f t="shared" si="54"/>
        <v>19.264395532200002</v>
      </c>
      <c r="AF78" s="10">
        <f t="shared" si="54"/>
        <v>19.264395532200002</v>
      </c>
      <c r="AG78" s="10">
        <f t="shared" si="59"/>
        <v>19.5934850748</v>
      </c>
      <c r="AH78" s="10">
        <f t="shared" si="60"/>
        <v>19.5934850748</v>
      </c>
      <c r="AI78" s="10">
        <f t="shared" si="61"/>
        <v>19.922574617400002</v>
      </c>
      <c r="AJ78" s="10">
        <f t="shared" si="62"/>
        <v>19.922574617400002</v>
      </c>
      <c r="AK78" s="10">
        <f t="shared" si="62"/>
        <v>19.922574617400002</v>
      </c>
      <c r="AL78" s="10">
        <f t="shared" si="63"/>
        <v>20.251664160000001</v>
      </c>
      <c r="AM78" s="10">
        <f t="shared" si="64"/>
        <v>20.251664160000001</v>
      </c>
      <c r="AN78" s="10">
        <f t="shared" si="65"/>
        <v>20.882210480000001</v>
      </c>
      <c r="AO78" s="10">
        <f t="shared" si="66"/>
        <v>20.882210480000001</v>
      </c>
      <c r="AP78" s="10">
        <f t="shared" si="66"/>
        <v>20.882210480000001</v>
      </c>
      <c r="AQ78" s="10">
        <f t="shared" si="67"/>
        <v>21.512756799999998</v>
      </c>
      <c r="AR78" s="10">
        <f t="shared" si="68"/>
        <v>21.512756799999998</v>
      </c>
      <c r="AS78" s="10">
        <f t="shared" si="69"/>
        <v>22.143303119999999</v>
      </c>
      <c r="AT78" s="10">
        <f t="shared" si="70"/>
        <v>22.143303119999999</v>
      </c>
      <c r="AU78" s="10">
        <f t="shared" si="70"/>
        <v>22.143303119999999</v>
      </c>
      <c r="AV78" s="10">
        <f t="shared" si="71"/>
        <v>22.773849439999999</v>
      </c>
      <c r="AW78" s="10">
        <f t="shared" si="72"/>
        <v>22.773849439999999</v>
      </c>
      <c r="AX78" s="10">
        <f t="shared" si="73"/>
        <v>23.40439576</v>
      </c>
      <c r="AY78" s="10">
        <f t="shared" si="74"/>
        <v>23.40439576</v>
      </c>
      <c r="AZ78" s="10">
        <f t="shared" si="74"/>
        <v>23.40439576</v>
      </c>
      <c r="BA78" s="10">
        <f t="shared" si="75"/>
        <v>24.03494208</v>
      </c>
      <c r="BB78" s="10">
        <f t="shared" si="76"/>
        <v>24.03494208</v>
      </c>
      <c r="BC78" s="10">
        <f t="shared" si="77"/>
        <v>24.665488400000001</v>
      </c>
      <c r="BD78" s="10">
        <f t="shared" si="78"/>
        <v>24.665488400000001</v>
      </c>
      <c r="BE78" s="10">
        <f t="shared" si="78"/>
        <v>24.665488400000001</v>
      </c>
      <c r="BF78" s="10">
        <f t="shared" si="81"/>
        <v>35.685479999999998</v>
      </c>
      <c r="BG78" s="10">
        <f t="shared" si="85"/>
        <v>35.685479999999998</v>
      </c>
      <c r="BH78" s="10">
        <f t="shared" si="86"/>
        <v>37.652295000000002</v>
      </c>
      <c r="BI78" s="10">
        <f t="shared" si="87"/>
        <v>37.652295000000002</v>
      </c>
      <c r="BJ78" s="10">
        <f t="shared" si="87"/>
        <v>37.652295000000002</v>
      </c>
      <c r="BK78" s="10">
        <f t="shared" si="89"/>
        <v>39.619109999999999</v>
      </c>
      <c r="BL78" s="10">
        <f t="shared" si="90"/>
        <v>39.619109999999999</v>
      </c>
      <c r="BM78" s="10">
        <f t="shared" si="91"/>
        <v>41.585925000000003</v>
      </c>
      <c r="BN78" s="10">
        <f t="shared" si="92"/>
        <v>41.585925000000003</v>
      </c>
      <c r="BO78" s="10">
        <f t="shared" si="92"/>
        <v>41.585925000000003</v>
      </c>
      <c r="BP78" s="10">
        <f t="shared" si="93"/>
        <v>43.55274</v>
      </c>
      <c r="BQ78" s="10">
        <f t="shared" si="94"/>
        <v>43.55274</v>
      </c>
      <c r="BR78" s="10">
        <f t="shared" si="95"/>
        <v>45.519555000000004</v>
      </c>
      <c r="BS78" s="10">
        <f t="shared" si="96"/>
        <v>45.519555000000004</v>
      </c>
      <c r="BT78" s="10">
        <f t="shared" si="96"/>
        <v>45.519555000000004</v>
      </c>
      <c r="BU78" s="10">
        <f t="shared" si="98"/>
        <v>47.486370000000001</v>
      </c>
      <c r="BV78" s="10">
        <f t="shared" si="99"/>
        <v>47.486370000000001</v>
      </c>
      <c r="BW78" s="10">
        <f t="shared" ref="BW78:BW112" si="100">BV77</f>
        <v>49.453185000000005</v>
      </c>
      <c r="BX78" s="10">
        <f t="shared" ref="BX78:BY93" si="101">BW78</f>
        <v>49.453185000000005</v>
      </c>
      <c r="BY78" s="10">
        <f t="shared" si="101"/>
        <v>49.453185000000005</v>
      </c>
      <c r="BZ78" s="10">
        <f>BY77</f>
        <v>51.42</v>
      </c>
      <c r="CA78" s="10">
        <f>BZ78</f>
        <v>51.42</v>
      </c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>
        <f t="shared" si="26"/>
        <v>2033.0155729786466</v>
      </c>
      <c r="EM78">
        <v>40</v>
      </c>
      <c r="EN78" s="10">
        <f t="shared" si="27"/>
        <v>506.2035852046447</v>
      </c>
      <c r="EO78" s="4">
        <f t="shared" si="88"/>
        <v>4614.7065110903104</v>
      </c>
      <c r="EP78" s="4">
        <f t="shared" si="55"/>
        <v>21.77817634181217</v>
      </c>
      <c r="EQ78">
        <f t="shared" si="30"/>
        <v>1.5237104886825106E-3</v>
      </c>
      <c r="ER78">
        <v>0</v>
      </c>
      <c r="ES78" s="10">
        <f t="shared" si="51"/>
        <v>568.65170777399987</v>
      </c>
      <c r="ET78" s="4">
        <f t="shared" si="56"/>
        <v>5184.0026722576895</v>
      </c>
      <c r="EU78" s="4">
        <f t="shared" si="57"/>
        <v>24.464854716444187</v>
      </c>
      <c r="EV78">
        <f t="shared" si="21"/>
        <v>1.9091859867905164E-3</v>
      </c>
      <c r="EW78">
        <v>0</v>
      </c>
      <c r="EX78" s="10">
        <f t="shared" si="82"/>
        <v>958.1602799999996</v>
      </c>
      <c r="EY78" s="4">
        <f t="shared" si="83"/>
        <v>8734.8817985881415</v>
      </c>
      <c r="EZ78" s="4">
        <f t="shared" si="84"/>
        <v>41.222512347722983</v>
      </c>
      <c r="FA78">
        <f t="shared" si="22"/>
        <v>1.9914257172813036E-3</v>
      </c>
      <c r="FB78">
        <v>1</v>
      </c>
      <c r="FC78">
        <v>0</v>
      </c>
      <c r="FD78">
        <v>0</v>
      </c>
      <c r="FE78">
        <v>0</v>
      </c>
      <c r="FF78">
        <f t="shared" si="23"/>
        <v>0</v>
      </c>
      <c r="FG78">
        <v>0</v>
      </c>
    </row>
    <row r="79" spans="1:174" x14ac:dyDescent="0.3">
      <c r="B79" s="4">
        <v>4</v>
      </c>
      <c r="C79" s="10">
        <f t="shared" si="97"/>
        <v>15.679015594733402</v>
      </c>
      <c r="D79" s="10">
        <f t="shared" si="25"/>
        <v>15.679015594733402</v>
      </c>
      <c r="E79" s="10">
        <f t="shared" si="31"/>
        <v>15.886873612755601</v>
      </c>
      <c r="F79" s="10">
        <f t="shared" si="32"/>
        <v>15.886873612755601</v>
      </c>
      <c r="G79" s="10">
        <f t="shared" si="32"/>
        <v>15.886873612755601</v>
      </c>
      <c r="H79" s="10">
        <f t="shared" si="33"/>
        <v>16.094731630777801</v>
      </c>
      <c r="I79" s="10">
        <f t="shared" si="34"/>
        <v>16.094731630777801</v>
      </c>
      <c r="J79" s="10">
        <f t="shared" si="35"/>
        <v>16.302589648800001</v>
      </c>
      <c r="K79" s="10">
        <f t="shared" si="36"/>
        <v>16.302589648800001</v>
      </c>
      <c r="L79" s="10">
        <f t="shared" si="36"/>
        <v>16.302589648800001</v>
      </c>
      <c r="M79" s="10">
        <f t="shared" si="37"/>
        <v>16.6316791914</v>
      </c>
      <c r="N79" s="10">
        <f t="shared" si="38"/>
        <v>16.6316791914</v>
      </c>
      <c r="O79" s="10">
        <f t="shared" si="39"/>
        <v>16.960768734000002</v>
      </c>
      <c r="P79" s="10">
        <f t="shared" si="40"/>
        <v>16.960768734000002</v>
      </c>
      <c r="Q79" s="10">
        <f t="shared" si="40"/>
        <v>16.960768734000002</v>
      </c>
      <c r="R79" s="10">
        <f t="shared" si="41"/>
        <v>17.2898582766</v>
      </c>
      <c r="S79" s="10">
        <f t="shared" si="42"/>
        <v>17.2898582766</v>
      </c>
      <c r="T79" s="10">
        <f t="shared" si="43"/>
        <v>17.618947819200002</v>
      </c>
      <c r="U79" s="10">
        <f t="shared" si="44"/>
        <v>17.618947819200002</v>
      </c>
      <c r="V79" s="10">
        <f t="shared" si="44"/>
        <v>17.618947819200002</v>
      </c>
      <c r="W79" s="10">
        <f t="shared" si="45"/>
        <v>17.948037361800001</v>
      </c>
      <c r="X79" s="10">
        <f t="shared" si="46"/>
        <v>17.948037361800001</v>
      </c>
      <c r="Y79" s="10">
        <f t="shared" si="47"/>
        <v>18.277126904399999</v>
      </c>
      <c r="Z79" s="10">
        <f t="shared" si="48"/>
        <v>18.277126904399999</v>
      </c>
      <c r="AA79" s="10">
        <f t="shared" si="48"/>
        <v>18.277126904399999</v>
      </c>
      <c r="AB79" s="10">
        <f t="shared" si="49"/>
        <v>18.606216447000001</v>
      </c>
      <c r="AC79" s="10">
        <f t="shared" si="50"/>
        <v>18.606216447000001</v>
      </c>
      <c r="AD79" s="10">
        <f t="shared" si="53"/>
        <v>18.9353059896</v>
      </c>
      <c r="AE79" s="10">
        <f t="shared" si="54"/>
        <v>18.9353059896</v>
      </c>
      <c r="AF79" s="10">
        <f t="shared" si="54"/>
        <v>18.9353059896</v>
      </c>
      <c r="AG79" s="10">
        <f t="shared" si="59"/>
        <v>19.264395532200002</v>
      </c>
      <c r="AH79" s="10">
        <f t="shared" si="60"/>
        <v>19.264395532200002</v>
      </c>
      <c r="AI79" s="10">
        <f t="shared" si="61"/>
        <v>19.5934850748</v>
      </c>
      <c r="AJ79" s="10">
        <f t="shared" si="62"/>
        <v>19.5934850748</v>
      </c>
      <c r="AK79" s="10">
        <f t="shared" si="62"/>
        <v>19.5934850748</v>
      </c>
      <c r="AL79" s="10">
        <f t="shared" si="63"/>
        <v>19.922574617400002</v>
      </c>
      <c r="AM79" s="10">
        <f t="shared" si="64"/>
        <v>19.922574617400002</v>
      </c>
      <c r="AN79" s="10">
        <f t="shared" si="65"/>
        <v>20.251664160000001</v>
      </c>
      <c r="AO79" s="10">
        <f t="shared" si="66"/>
        <v>20.251664160000001</v>
      </c>
      <c r="AP79" s="10">
        <f t="shared" si="66"/>
        <v>20.251664160000001</v>
      </c>
      <c r="AQ79" s="10">
        <f t="shared" si="67"/>
        <v>20.882210480000001</v>
      </c>
      <c r="AR79" s="10">
        <f t="shared" si="68"/>
        <v>20.882210480000001</v>
      </c>
      <c r="AS79" s="10">
        <f t="shared" si="69"/>
        <v>21.512756799999998</v>
      </c>
      <c r="AT79" s="10">
        <f t="shared" si="70"/>
        <v>21.512756799999998</v>
      </c>
      <c r="AU79" s="10">
        <f t="shared" si="70"/>
        <v>21.512756799999998</v>
      </c>
      <c r="AV79" s="10">
        <f t="shared" si="71"/>
        <v>22.143303119999999</v>
      </c>
      <c r="AW79" s="10">
        <f t="shared" si="72"/>
        <v>22.143303119999999</v>
      </c>
      <c r="AX79" s="10">
        <f t="shared" si="73"/>
        <v>22.773849439999999</v>
      </c>
      <c r="AY79" s="10">
        <f t="shared" si="74"/>
        <v>22.773849439999999</v>
      </c>
      <c r="AZ79" s="10">
        <f t="shared" si="74"/>
        <v>22.773849439999999</v>
      </c>
      <c r="BA79" s="10">
        <f t="shared" si="75"/>
        <v>23.40439576</v>
      </c>
      <c r="BB79" s="10">
        <f t="shared" si="76"/>
        <v>23.40439576</v>
      </c>
      <c r="BC79" s="10">
        <f t="shared" si="77"/>
        <v>24.03494208</v>
      </c>
      <c r="BD79" s="10">
        <f t="shared" si="78"/>
        <v>24.03494208</v>
      </c>
      <c r="BE79" s="10">
        <f t="shared" si="78"/>
        <v>24.03494208</v>
      </c>
      <c r="BF79" s="10">
        <f t="shared" si="81"/>
        <v>33.718665000000001</v>
      </c>
      <c r="BG79" s="10">
        <f t="shared" si="85"/>
        <v>33.718665000000001</v>
      </c>
      <c r="BH79" s="10">
        <f t="shared" si="86"/>
        <v>35.685479999999998</v>
      </c>
      <c r="BI79" s="10">
        <f t="shared" si="87"/>
        <v>35.685479999999998</v>
      </c>
      <c r="BJ79" s="10">
        <f t="shared" si="87"/>
        <v>35.685479999999998</v>
      </c>
      <c r="BK79" s="10">
        <f t="shared" si="89"/>
        <v>37.652295000000002</v>
      </c>
      <c r="BL79" s="10">
        <f t="shared" si="90"/>
        <v>37.652295000000002</v>
      </c>
      <c r="BM79" s="10">
        <f t="shared" si="91"/>
        <v>39.619109999999999</v>
      </c>
      <c r="BN79" s="10">
        <f t="shared" si="92"/>
        <v>39.619109999999999</v>
      </c>
      <c r="BO79" s="10">
        <f t="shared" si="92"/>
        <v>39.619109999999999</v>
      </c>
      <c r="BP79" s="10">
        <f t="shared" si="93"/>
        <v>41.585925000000003</v>
      </c>
      <c r="BQ79" s="10">
        <f t="shared" si="94"/>
        <v>41.585925000000003</v>
      </c>
      <c r="BR79" s="10">
        <f t="shared" si="95"/>
        <v>43.55274</v>
      </c>
      <c r="BS79" s="10">
        <f t="shared" si="96"/>
        <v>43.55274</v>
      </c>
      <c r="BT79" s="10">
        <f t="shared" si="96"/>
        <v>43.55274</v>
      </c>
      <c r="BU79" s="10">
        <f t="shared" si="98"/>
        <v>45.519555000000004</v>
      </c>
      <c r="BV79" s="10">
        <f t="shared" si="99"/>
        <v>45.519555000000004</v>
      </c>
      <c r="BW79" s="10">
        <f t="shared" si="100"/>
        <v>47.486370000000001</v>
      </c>
      <c r="BX79" s="10">
        <f t="shared" si="101"/>
        <v>47.486370000000001</v>
      </c>
      <c r="BY79" s="10">
        <f t="shared" si="101"/>
        <v>47.486370000000001</v>
      </c>
      <c r="BZ79" s="10">
        <f t="shared" ref="BZ79:BZ112" si="102">BY78</f>
        <v>49.453185000000005</v>
      </c>
      <c r="CA79" s="10">
        <f t="shared" ref="CA79:CA112" si="103">BZ79</f>
        <v>49.453185000000005</v>
      </c>
      <c r="CB79" s="10">
        <f>CA78</f>
        <v>51.42</v>
      </c>
      <c r="CC79" s="10">
        <f>CB79</f>
        <v>51.42</v>
      </c>
      <c r="CD79" s="10">
        <f>CC79</f>
        <v>51.42</v>
      </c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>
        <f t="shared" si="26"/>
        <v>2121.3281168144913</v>
      </c>
      <c r="EM79">
        <v>41</v>
      </c>
      <c r="EN79" s="10">
        <f t="shared" si="27"/>
        <v>497.50860914128924</v>
      </c>
      <c r="EO79" s="4">
        <f t="shared" si="88"/>
        <v>4535.4404532706694</v>
      </c>
      <c r="EP79" s="4">
        <f t="shared" si="55"/>
        <v>21.404096174207197</v>
      </c>
      <c r="EQ79">
        <f t="shared" si="30"/>
        <v>1.4975379632128974E-3</v>
      </c>
      <c r="ER79">
        <v>0</v>
      </c>
      <c r="ES79" s="10">
        <f t="shared" si="51"/>
        <v>554.66915767319983</v>
      </c>
      <c r="ET79" s="4">
        <f t="shared" si="56"/>
        <v>5056.5334743346384</v>
      </c>
      <c r="EU79" s="4">
        <f t="shared" si="57"/>
        <v>23.863289554316101</v>
      </c>
      <c r="EV79">
        <f t="shared" si="21"/>
        <v>1.8622411023435084E-3</v>
      </c>
      <c r="EW79">
        <v>0</v>
      </c>
      <c r="EX79" s="10">
        <f t="shared" si="82"/>
        <v>1069.1503499999994</v>
      </c>
      <c r="EY79" s="4">
        <f t="shared" si="83"/>
        <v>9746.7011804842714</v>
      </c>
      <c r="EZ79" s="4">
        <f t="shared" si="84"/>
        <v>45.99758978158367</v>
      </c>
      <c r="FA79">
        <f t="shared" si="22"/>
        <v>2.2221057865499357E-3</v>
      </c>
      <c r="FB79">
        <v>1</v>
      </c>
      <c r="FC79">
        <v>0</v>
      </c>
      <c r="FD79">
        <v>0</v>
      </c>
      <c r="FE79">
        <v>0</v>
      </c>
      <c r="FF79">
        <f t="shared" si="23"/>
        <v>0</v>
      </c>
      <c r="FG79">
        <v>0</v>
      </c>
    </row>
    <row r="80" spans="1:174" x14ac:dyDescent="0.3">
      <c r="B80">
        <v>5</v>
      </c>
      <c r="C80" s="10">
        <f t="shared" si="97"/>
        <v>15.471157576711201</v>
      </c>
      <c r="D80" s="10">
        <f t="shared" si="25"/>
        <v>15.471157576711201</v>
      </c>
      <c r="E80" s="10">
        <f t="shared" si="31"/>
        <v>15.679015594733402</v>
      </c>
      <c r="F80" s="10">
        <f t="shared" si="32"/>
        <v>15.679015594733402</v>
      </c>
      <c r="G80" s="10">
        <f t="shared" si="32"/>
        <v>15.679015594733402</v>
      </c>
      <c r="H80" s="10">
        <f t="shared" si="33"/>
        <v>15.886873612755601</v>
      </c>
      <c r="I80" s="10">
        <f t="shared" si="34"/>
        <v>15.886873612755601</v>
      </c>
      <c r="J80" s="10">
        <f t="shared" si="35"/>
        <v>16.094731630777801</v>
      </c>
      <c r="K80" s="10">
        <f t="shared" si="36"/>
        <v>16.094731630777801</v>
      </c>
      <c r="L80" s="10">
        <f t="shared" si="36"/>
        <v>16.094731630777801</v>
      </c>
      <c r="M80" s="10">
        <f t="shared" si="37"/>
        <v>16.302589648800001</v>
      </c>
      <c r="N80" s="10">
        <f t="shared" si="38"/>
        <v>16.302589648800001</v>
      </c>
      <c r="O80" s="10">
        <f t="shared" si="39"/>
        <v>16.6316791914</v>
      </c>
      <c r="P80" s="10">
        <f t="shared" si="40"/>
        <v>16.6316791914</v>
      </c>
      <c r="Q80" s="10">
        <f t="shared" si="40"/>
        <v>16.6316791914</v>
      </c>
      <c r="R80" s="10">
        <f t="shared" si="41"/>
        <v>16.960768734000002</v>
      </c>
      <c r="S80" s="10">
        <f t="shared" si="42"/>
        <v>16.960768734000002</v>
      </c>
      <c r="T80" s="10">
        <f t="shared" si="43"/>
        <v>17.2898582766</v>
      </c>
      <c r="U80" s="10">
        <f t="shared" si="44"/>
        <v>17.2898582766</v>
      </c>
      <c r="V80" s="10">
        <f t="shared" si="44"/>
        <v>17.2898582766</v>
      </c>
      <c r="W80" s="10">
        <f t="shared" si="45"/>
        <v>17.618947819200002</v>
      </c>
      <c r="X80" s="10">
        <f t="shared" si="46"/>
        <v>17.618947819200002</v>
      </c>
      <c r="Y80" s="10">
        <f t="shared" si="47"/>
        <v>17.948037361800001</v>
      </c>
      <c r="Z80" s="10">
        <f t="shared" si="48"/>
        <v>17.948037361800001</v>
      </c>
      <c r="AA80" s="10">
        <f t="shared" si="48"/>
        <v>17.948037361800001</v>
      </c>
      <c r="AB80" s="10">
        <f t="shared" si="49"/>
        <v>18.277126904399999</v>
      </c>
      <c r="AC80" s="10">
        <f t="shared" si="50"/>
        <v>18.277126904399999</v>
      </c>
      <c r="AD80" s="10">
        <f t="shared" si="53"/>
        <v>18.606216447000001</v>
      </c>
      <c r="AE80" s="10">
        <f t="shared" si="54"/>
        <v>18.606216447000001</v>
      </c>
      <c r="AF80" s="10">
        <f t="shared" si="54"/>
        <v>18.606216447000001</v>
      </c>
      <c r="AG80" s="10">
        <f t="shared" si="59"/>
        <v>18.9353059896</v>
      </c>
      <c r="AH80" s="10">
        <f t="shared" si="60"/>
        <v>18.9353059896</v>
      </c>
      <c r="AI80" s="10">
        <f t="shared" si="61"/>
        <v>19.264395532200002</v>
      </c>
      <c r="AJ80" s="10">
        <f t="shared" si="62"/>
        <v>19.264395532200002</v>
      </c>
      <c r="AK80" s="10">
        <f t="shared" si="62"/>
        <v>19.264395532200002</v>
      </c>
      <c r="AL80" s="10">
        <f t="shared" si="63"/>
        <v>19.5934850748</v>
      </c>
      <c r="AM80" s="10">
        <f t="shared" si="64"/>
        <v>19.5934850748</v>
      </c>
      <c r="AN80" s="10">
        <f t="shared" si="65"/>
        <v>19.922574617400002</v>
      </c>
      <c r="AO80" s="10">
        <f t="shared" si="66"/>
        <v>19.922574617400002</v>
      </c>
      <c r="AP80" s="10">
        <f t="shared" si="66"/>
        <v>19.922574617400002</v>
      </c>
      <c r="AQ80" s="10">
        <f t="shared" si="67"/>
        <v>20.251664160000001</v>
      </c>
      <c r="AR80" s="10">
        <f t="shared" si="68"/>
        <v>20.251664160000001</v>
      </c>
      <c r="AS80" s="10">
        <f t="shared" si="69"/>
        <v>20.882210480000001</v>
      </c>
      <c r="AT80" s="10">
        <f t="shared" si="70"/>
        <v>20.882210480000001</v>
      </c>
      <c r="AU80" s="10">
        <f t="shared" si="70"/>
        <v>20.882210480000001</v>
      </c>
      <c r="AV80" s="10">
        <f t="shared" si="71"/>
        <v>21.512756799999998</v>
      </c>
      <c r="AW80" s="10">
        <f t="shared" si="72"/>
        <v>21.512756799999998</v>
      </c>
      <c r="AX80" s="10">
        <f t="shared" si="73"/>
        <v>22.143303119999999</v>
      </c>
      <c r="AY80" s="10">
        <f t="shared" si="74"/>
        <v>22.143303119999999</v>
      </c>
      <c r="AZ80" s="10">
        <f t="shared" si="74"/>
        <v>22.143303119999999</v>
      </c>
      <c r="BA80" s="10">
        <f t="shared" si="75"/>
        <v>22.773849439999999</v>
      </c>
      <c r="BB80" s="10">
        <f t="shared" si="76"/>
        <v>22.773849439999999</v>
      </c>
      <c r="BC80" s="10">
        <f t="shared" si="77"/>
        <v>23.40439576</v>
      </c>
      <c r="BD80" s="10">
        <f t="shared" si="78"/>
        <v>23.40439576</v>
      </c>
      <c r="BE80" s="10">
        <f t="shared" si="78"/>
        <v>23.40439576</v>
      </c>
      <c r="BF80" s="10">
        <f t="shared" si="81"/>
        <v>31.751850000000001</v>
      </c>
      <c r="BG80" s="10">
        <f t="shared" si="85"/>
        <v>31.751850000000001</v>
      </c>
      <c r="BH80" s="10">
        <f t="shared" si="86"/>
        <v>33.718665000000001</v>
      </c>
      <c r="BI80" s="10">
        <f t="shared" si="87"/>
        <v>33.718665000000001</v>
      </c>
      <c r="BJ80" s="10">
        <f t="shared" si="87"/>
        <v>33.718665000000001</v>
      </c>
      <c r="BK80" s="10">
        <f t="shared" si="89"/>
        <v>35.685479999999998</v>
      </c>
      <c r="BL80" s="10">
        <f t="shared" si="90"/>
        <v>35.685479999999998</v>
      </c>
      <c r="BM80" s="10">
        <f t="shared" si="91"/>
        <v>37.652295000000002</v>
      </c>
      <c r="BN80" s="10">
        <f t="shared" si="92"/>
        <v>37.652295000000002</v>
      </c>
      <c r="BO80" s="10">
        <f t="shared" si="92"/>
        <v>37.652295000000002</v>
      </c>
      <c r="BP80" s="10">
        <f t="shared" si="93"/>
        <v>39.619109999999999</v>
      </c>
      <c r="BQ80" s="10">
        <f t="shared" si="94"/>
        <v>39.619109999999999</v>
      </c>
      <c r="BR80" s="10">
        <f t="shared" si="95"/>
        <v>41.585925000000003</v>
      </c>
      <c r="BS80" s="10">
        <f t="shared" si="96"/>
        <v>41.585925000000003</v>
      </c>
      <c r="BT80" s="10">
        <f t="shared" si="96"/>
        <v>41.585925000000003</v>
      </c>
      <c r="BU80" s="10">
        <f t="shared" si="98"/>
        <v>43.55274</v>
      </c>
      <c r="BV80" s="10">
        <f t="shared" si="99"/>
        <v>43.55274</v>
      </c>
      <c r="BW80" s="10">
        <f t="shared" si="100"/>
        <v>45.519555000000004</v>
      </c>
      <c r="BX80" s="10">
        <f t="shared" si="101"/>
        <v>45.519555000000004</v>
      </c>
      <c r="BY80" s="10">
        <f t="shared" si="101"/>
        <v>45.519555000000004</v>
      </c>
      <c r="BZ80" s="10">
        <f t="shared" si="102"/>
        <v>47.486370000000001</v>
      </c>
      <c r="CA80" s="10">
        <f t="shared" si="103"/>
        <v>47.486370000000001</v>
      </c>
      <c r="CB80" s="10">
        <f t="shared" ref="CB80:CB112" si="104">CA79</f>
        <v>49.453185000000005</v>
      </c>
      <c r="CC80" s="10">
        <f t="shared" ref="CC80:CD95" si="105">CB80</f>
        <v>49.453185000000005</v>
      </c>
      <c r="CD80" s="10">
        <f t="shared" si="105"/>
        <v>49.453185000000005</v>
      </c>
      <c r="CE80" s="10">
        <f>CD79</f>
        <v>51.42</v>
      </c>
      <c r="CF80" s="10">
        <f>CE80</f>
        <v>51.42</v>
      </c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>
        <f t="shared" si="26"/>
        <v>2153.5882805562696</v>
      </c>
      <c r="EM80">
        <v>42</v>
      </c>
      <c r="EN80" s="10">
        <f t="shared" si="27"/>
        <v>489.17732765166727</v>
      </c>
      <c r="EO80" s="4">
        <f t="shared" si="88"/>
        <v>4459.489946281783</v>
      </c>
      <c r="EP80" s="4">
        <f t="shared" si="55"/>
        <v>21.045663079821047</v>
      </c>
      <c r="EQ80">
        <f t="shared" si="30"/>
        <v>1.4724601854947258E-3</v>
      </c>
      <c r="ER80">
        <v>0</v>
      </c>
      <c r="ES80" s="10">
        <f t="shared" si="51"/>
        <v>541.59097790459987</v>
      </c>
      <c r="ET80" s="4">
        <f t="shared" si="56"/>
        <v>4937.3087926149929</v>
      </c>
      <c r="EU80" s="4">
        <f t="shared" si="57"/>
        <v>23.300632723042686</v>
      </c>
      <c r="EV80">
        <f t="shared" si="21"/>
        <v>1.8183325424893958E-3</v>
      </c>
      <c r="EW80">
        <v>0</v>
      </c>
      <c r="EX80" s="10">
        <f t="shared" si="82"/>
        <v>1122.8199749999997</v>
      </c>
      <c r="EY80" s="4">
        <f t="shared" si="83"/>
        <v>10235.969876270276</v>
      </c>
      <c r="EZ80" s="4">
        <f t="shared" si="84"/>
        <v>48.306594679240426</v>
      </c>
      <c r="FA80">
        <f t="shared" si="22"/>
        <v>2.3336519168715183E-3</v>
      </c>
      <c r="FB80">
        <v>1</v>
      </c>
      <c r="FC80">
        <v>0</v>
      </c>
      <c r="FD80">
        <v>0</v>
      </c>
      <c r="FE80">
        <v>0</v>
      </c>
      <c r="FF80">
        <f t="shared" si="23"/>
        <v>0</v>
      </c>
      <c r="FG80">
        <v>0</v>
      </c>
    </row>
    <row r="81" spans="1:174" x14ac:dyDescent="0.3">
      <c r="B81">
        <v>6</v>
      </c>
      <c r="C81" s="10">
        <f t="shared" si="97"/>
        <v>15.263299558689001</v>
      </c>
      <c r="D81" s="10">
        <f t="shared" si="25"/>
        <v>15.263299558689001</v>
      </c>
      <c r="E81" s="10">
        <f t="shared" si="31"/>
        <v>15.471157576711201</v>
      </c>
      <c r="F81" s="10">
        <f t="shared" si="32"/>
        <v>15.471157576711201</v>
      </c>
      <c r="G81" s="10">
        <f t="shared" si="32"/>
        <v>15.471157576711201</v>
      </c>
      <c r="H81" s="10">
        <f t="shared" si="33"/>
        <v>15.679015594733402</v>
      </c>
      <c r="I81" s="10">
        <f t="shared" si="34"/>
        <v>15.679015594733402</v>
      </c>
      <c r="J81" s="10">
        <f t="shared" si="35"/>
        <v>15.886873612755601</v>
      </c>
      <c r="K81" s="10">
        <f t="shared" si="36"/>
        <v>15.886873612755601</v>
      </c>
      <c r="L81" s="10">
        <f t="shared" si="36"/>
        <v>15.886873612755601</v>
      </c>
      <c r="M81" s="10">
        <f t="shared" si="37"/>
        <v>16.094731630777801</v>
      </c>
      <c r="N81" s="10">
        <f t="shared" si="38"/>
        <v>16.094731630777801</v>
      </c>
      <c r="O81" s="10">
        <f t="shared" si="39"/>
        <v>16.302589648800001</v>
      </c>
      <c r="P81" s="10">
        <f t="shared" si="40"/>
        <v>16.302589648800001</v>
      </c>
      <c r="Q81" s="10">
        <f t="shared" si="40"/>
        <v>16.302589648800001</v>
      </c>
      <c r="R81" s="10">
        <f t="shared" si="41"/>
        <v>16.6316791914</v>
      </c>
      <c r="S81" s="10">
        <f t="shared" si="42"/>
        <v>16.6316791914</v>
      </c>
      <c r="T81" s="10">
        <f t="shared" si="43"/>
        <v>16.960768734000002</v>
      </c>
      <c r="U81" s="10">
        <f t="shared" si="44"/>
        <v>16.960768734000002</v>
      </c>
      <c r="V81" s="10">
        <f t="shared" si="44"/>
        <v>16.960768734000002</v>
      </c>
      <c r="W81" s="10">
        <f t="shared" si="45"/>
        <v>17.2898582766</v>
      </c>
      <c r="X81" s="10">
        <f t="shared" si="46"/>
        <v>17.2898582766</v>
      </c>
      <c r="Y81" s="10">
        <f t="shared" si="47"/>
        <v>17.618947819200002</v>
      </c>
      <c r="Z81" s="10">
        <f t="shared" si="48"/>
        <v>17.618947819200002</v>
      </c>
      <c r="AA81" s="10">
        <f t="shared" si="48"/>
        <v>17.618947819200002</v>
      </c>
      <c r="AB81" s="10">
        <f t="shared" si="49"/>
        <v>17.948037361800001</v>
      </c>
      <c r="AC81" s="10">
        <f t="shared" si="50"/>
        <v>17.948037361800001</v>
      </c>
      <c r="AD81" s="10">
        <f t="shared" si="53"/>
        <v>18.277126904399999</v>
      </c>
      <c r="AE81" s="10">
        <f t="shared" si="54"/>
        <v>18.277126904399999</v>
      </c>
      <c r="AF81" s="10">
        <f t="shared" si="54"/>
        <v>18.277126904399999</v>
      </c>
      <c r="AG81" s="10">
        <f t="shared" si="59"/>
        <v>18.606216447000001</v>
      </c>
      <c r="AH81" s="10">
        <f t="shared" si="60"/>
        <v>18.606216447000001</v>
      </c>
      <c r="AI81" s="10">
        <f t="shared" si="61"/>
        <v>18.9353059896</v>
      </c>
      <c r="AJ81" s="10">
        <f t="shared" si="62"/>
        <v>18.9353059896</v>
      </c>
      <c r="AK81" s="10">
        <f t="shared" si="62"/>
        <v>18.9353059896</v>
      </c>
      <c r="AL81" s="10">
        <f t="shared" si="63"/>
        <v>19.264395532200002</v>
      </c>
      <c r="AM81" s="10">
        <f t="shared" si="64"/>
        <v>19.264395532200002</v>
      </c>
      <c r="AN81" s="10">
        <f t="shared" si="65"/>
        <v>19.5934850748</v>
      </c>
      <c r="AO81" s="10">
        <f t="shared" si="66"/>
        <v>19.5934850748</v>
      </c>
      <c r="AP81" s="10">
        <f t="shared" si="66"/>
        <v>19.5934850748</v>
      </c>
      <c r="AQ81" s="10">
        <f t="shared" si="67"/>
        <v>19.922574617400002</v>
      </c>
      <c r="AR81" s="10">
        <f t="shared" si="68"/>
        <v>19.922574617400002</v>
      </c>
      <c r="AS81" s="10">
        <f t="shared" si="69"/>
        <v>20.251664160000001</v>
      </c>
      <c r="AT81" s="10">
        <f t="shared" si="70"/>
        <v>20.251664160000001</v>
      </c>
      <c r="AU81" s="10">
        <f t="shared" si="70"/>
        <v>20.251664160000001</v>
      </c>
      <c r="AV81" s="10">
        <f t="shared" si="71"/>
        <v>20.882210480000001</v>
      </c>
      <c r="AW81" s="10">
        <f t="shared" si="72"/>
        <v>20.882210480000001</v>
      </c>
      <c r="AX81" s="10">
        <f t="shared" si="73"/>
        <v>21.512756799999998</v>
      </c>
      <c r="AY81" s="10">
        <f t="shared" si="74"/>
        <v>21.512756799999998</v>
      </c>
      <c r="AZ81" s="10">
        <f t="shared" si="74"/>
        <v>21.512756799999998</v>
      </c>
      <c r="BA81" s="10">
        <f t="shared" si="75"/>
        <v>22.143303119999999</v>
      </c>
      <c r="BB81" s="10">
        <f t="shared" si="76"/>
        <v>22.143303119999999</v>
      </c>
      <c r="BC81" s="10">
        <f t="shared" si="77"/>
        <v>22.773849439999999</v>
      </c>
      <c r="BD81" s="10">
        <f t="shared" si="78"/>
        <v>22.773849439999999</v>
      </c>
      <c r="BE81" s="10">
        <f t="shared" si="78"/>
        <v>22.773849439999999</v>
      </c>
      <c r="BF81" s="10">
        <f t="shared" si="81"/>
        <v>29.785035000000001</v>
      </c>
      <c r="BG81" s="10">
        <f t="shared" si="85"/>
        <v>29.785035000000001</v>
      </c>
      <c r="BH81" s="10">
        <f t="shared" si="86"/>
        <v>31.751850000000001</v>
      </c>
      <c r="BI81" s="10">
        <f t="shared" si="87"/>
        <v>31.751850000000001</v>
      </c>
      <c r="BJ81" s="10">
        <f t="shared" si="87"/>
        <v>31.751850000000001</v>
      </c>
      <c r="BK81" s="10">
        <f t="shared" si="89"/>
        <v>33.718665000000001</v>
      </c>
      <c r="BL81" s="10">
        <f t="shared" si="90"/>
        <v>33.718665000000001</v>
      </c>
      <c r="BM81" s="10">
        <f t="shared" si="91"/>
        <v>35.685479999999998</v>
      </c>
      <c r="BN81" s="10">
        <f t="shared" si="92"/>
        <v>35.685479999999998</v>
      </c>
      <c r="BO81" s="10">
        <f t="shared" si="92"/>
        <v>35.685479999999998</v>
      </c>
      <c r="BP81" s="10">
        <f t="shared" si="93"/>
        <v>37.652295000000002</v>
      </c>
      <c r="BQ81" s="10">
        <f t="shared" si="94"/>
        <v>37.652295000000002</v>
      </c>
      <c r="BR81" s="10">
        <f t="shared" si="95"/>
        <v>39.619109999999999</v>
      </c>
      <c r="BS81" s="10">
        <f t="shared" si="96"/>
        <v>39.619109999999999</v>
      </c>
      <c r="BT81" s="10">
        <f t="shared" si="96"/>
        <v>39.619109999999999</v>
      </c>
      <c r="BU81" s="10">
        <f t="shared" si="98"/>
        <v>41.585925000000003</v>
      </c>
      <c r="BV81" s="10">
        <f t="shared" si="99"/>
        <v>41.585925000000003</v>
      </c>
      <c r="BW81" s="10">
        <f t="shared" si="100"/>
        <v>43.55274</v>
      </c>
      <c r="BX81" s="10">
        <f t="shared" si="101"/>
        <v>43.55274</v>
      </c>
      <c r="BY81" s="10">
        <f t="shared" si="101"/>
        <v>43.55274</v>
      </c>
      <c r="BZ81" s="10">
        <f t="shared" si="102"/>
        <v>45.519555000000004</v>
      </c>
      <c r="CA81" s="10">
        <f t="shared" si="103"/>
        <v>45.519555000000004</v>
      </c>
      <c r="CB81" s="10">
        <f t="shared" si="104"/>
        <v>47.486370000000001</v>
      </c>
      <c r="CC81" s="10">
        <f t="shared" si="105"/>
        <v>47.486370000000001</v>
      </c>
      <c r="CD81" s="10">
        <f t="shared" si="105"/>
        <v>47.486370000000001</v>
      </c>
      <c r="CE81" s="10">
        <f t="shared" ref="CE81:CE112" si="106">CD80</f>
        <v>49.453185000000005</v>
      </c>
      <c r="CF81" s="10">
        <f t="shared" ref="CF81:CF112" si="107">CE81</f>
        <v>49.453185000000005</v>
      </c>
      <c r="CG81" s="10">
        <f>CF80</f>
        <v>51.42</v>
      </c>
      <c r="CH81" s="10">
        <f>CG81</f>
        <v>51.42</v>
      </c>
      <c r="CI81" s="10">
        <f>CH81</f>
        <v>51.42</v>
      </c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>
        <f t="shared" si="26"/>
        <v>2234.1801909020037</v>
      </c>
      <c r="EM81">
        <v>43</v>
      </c>
      <c r="EN81" s="10">
        <f t="shared" si="27"/>
        <v>481.08850921120086</v>
      </c>
      <c r="EO81" s="4">
        <f t="shared" si="88"/>
        <v>4385.7498065133977</v>
      </c>
      <c r="EP81" s="4">
        <f t="shared" si="55"/>
        <v>20.697661367580775</v>
      </c>
      <c r="EQ81">
        <f t="shared" si="30"/>
        <v>1.4481122396108488E-3</v>
      </c>
      <c r="ER81">
        <v>0</v>
      </c>
      <c r="ES81" s="10">
        <f t="shared" si="51"/>
        <v>529.11571169080014</v>
      </c>
      <c r="ET81" s="4">
        <f t="shared" si="56"/>
        <v>4823.5804550309504</v>
      </c>
      <c r="EU81" s="4">
        <f t="shared" si="57"/>
        <v>22.763914779005713</v>
      </c>
      <c r="EV81">
        <f t="shared" si="21"/>
        <v>1.7764481990305463E-3</v>
      </c>
      <c r="EW81">
        <v>0</v>
      </c>
      <c r="EX81" s="10">
        <f t="shared" si="82"/>
        <v>1223.9759699999997</v>
      </c>
      <c r="EY81" s="4">
        <f t="shared" si="83"/>
        <v>11158.138826483462</v>
      </c>
      <c r="EZ81" s="4">
        <f t="shared" si="84"/>
        <v>52.658584988141257</v>
      </c>
      <c r="FA81">
        <f t="shared" si="22"/>
        <v>2.5438929945961961E-3</v>
      </c>
      <c r="FB81">
        <v>1</v>
      </c>
      <c r="FC81">
        <v>0</v>
      </c>
      <c r="FD81">
        <v>0</v>
      </c>
      <c r="FE81">
        <v>0</v>
      </c>
      <c r="FF81">
        <f t="shared" si="23"/>
        <v>0</v>
      </c>
      <c r="FG81">
        <v>0</v>
      </c>
    </row>
    <row r="82" spans="1:174" x14ac:dyDescent="0.3">
      <c r="B82">
        <v>7</v>
      </c>
      <c r="C82" s="10">
        <f t="shared" si="97"/>
        <v>15.055441540666802</v>
      </c>
      <c r="D82" s="10">
        <f t="shared" si="25"/>
        <v>15.055441540666802</v>
      </c>
      <c r="E82" s="10">
        <f t="shared" si="31"/>
        <v>15.263299558689001</v>
      </c>
      <c r="F82" s="10">
        <f t="shared" si="32"/>
        <v>15.263299558689001</v>
      </c>
      <c r="G82" s="10">
        <f t="shared" si="32"/>
        <v>15.263299558689001</v>
      </c>
      <c r="H82" s="10">
        <f t="shared" si="33"/>
        <v>15.471157576711201</v>
      </c>
      <c r="I82" s="10">
        <f t="shared" si="34"/>
        <v>15.471157576711201</v>
      </c>
      <c r="J82" s="10">
        <f t="shared" si="35"/>
        <v>15.679015594733402</v>
      </c>
      <c r="K82" s="10">
        <f t="shared" si="36"/>
        <v>15.679015594733402</v>
      </c>
      <c r="L82" s="10">
        <f t="shared" si="36"/>
        <v>15.679015594733402</v>
      </c>
      <c r="M82" s="10">
        <f t="shared" si="37"/>
        <v>15.886873612755601</v>
      </c>
      <c r="N82" s="10">
        <f t="shared" si="38"/>
        <v>15.886873612755601</v>
      </c>
      <c r="O82" s="10">
        <f t="shared" si="39"/>
        <v>16.094731630777801</v>
      </c>
      <c r="P82" s="10">
        <f t="shared" si="40"/>
        <v>16.094731630777801</v>
      </c>
      <c r="Q82" s="10">
        <f t="shared" si="40"/>
        <v>16.094731630777801</v>
      </c>
      <c r="R82" s="10">
        <f t="shared" si="41"/>
        <v>16.302589648800001</v>
      </c>
      <c r="S82" s="10">
        <f t="shared" si="42"/>
        <v>16.302589648800001</v>
      </c>
      <c r="T82" s="10">
        <f t="shared" si="43"/>
        <v>16.6316791914</v>
      </c>
      <c r="U82" s="10">
        <f t="shared" si="44"/>
        <v>16.6316791914</v>
      </c>
      <c r="V82" s="10">
        <f t="shared" si="44"/>
        <v>16.6316791914</v>
      </c>
      <c r="W82" s="10">
        <f t="shared" si="45"/>
        <v>16.960768734000002</v>
      </c>
      <c r="X82" s="10">
        <f t="shared" si="46"/>
        <v>16.960768734000002</v>
      </c>
      <c r="Y82" s="10">
        <f t="shared" si="47"/>
        <v>17.2898582766</v>
      </c>
      <c r="Z82" s="10">
        <f t="shared" si="48"/>
        <v>17.2898582766</v>
      </c>
      <c r="AA82" s="10">
        <f t="shared" si="48"/>
        <v>17.2898582766</v>
      </c>
      <c r="AB82" s="10">
        <f t="shared" si="49"/>
        <v>17.618947819200002</v>
      </c>
      <c r="AC82" s="10">
        <f t="shared" si="50"/>
        <v>17.618947819200002</v>
      </c>
      <c r="AD82" s="10">
        <f t="shared" si="53"/>
        <v>17.948037361800001</v>
      </c>
      <c r="AE82" s="10">
        <f t="shared" si="54"/>
        <v>17.948037361800001</v>
      </c>
      <c r="AF82" s="10">
        <f t="shared" si="54"/>
        <v>17.948037361800001</v>
      </c>
      <c r="AG82" s="10">
        <f t="shared" si="59"/>
        <v>18.277126904399999</v>
      </c>
      <c r="AH82" s="10">
        <f t="shared" si="60"/>
        <v>18.277126904399999</v>
      </c>
      <c r="AI82" s="10">
        <f t="shared" si="61"/>
        <v>18.606216447000001</v>
      </c>
      <c r="AJ82" s="10">
        <f t="shared" si="62"/>
        <v>18.606216447000001</v>
      </c>
      <c r="AK82" s="10">
        <f t="shared" si="62"/>
        <v>18.606216447000001</v>
      </c>
      <c r="AL82" s="10">
        <f t="shared" si="63"/>
        <v>18.9353059896</v>
      </c>
      <c r="AM82" s="10">
        <f t="shared" si="64"/>
        <v>18.9353059896</v>
      </c>
      <c r="AN82" s="10">
        <f t="shared" si="65"/>
        <v>19.264395532200002</v>
      </c>
      <c r="AO82" s="10">
        <f t="shared" si="66"/>
        <v>19.264395532200002</v>
      </c>
      <c r="AP82" s="10">
        <f t="shared" si="66"/>
        <v>19.264395532200002</v>
      </c>
      <c r="AQ82" s="10">
        <f t="shared" si="67"/>
        <v>19.5934850748</v>
      </c>
      <c r="AR82" s="10">
        <f t="shared" si="68"/>
        <v>19.5934850748</v>
      </c>
      <c r="AS82" s="10">
        <f t="shared" si="69"/>
        <v>19.922574617400002</v>
      </c>
      <c r="AT82" s="10">
        <f t="shared" si="70"/>
        <v>19.922574617400002</v>
      </c>
      <c r="AU82" s="10">
        <f t="shared" si="70"/>
        <v>19.922574617400002</v>
      </c>
      <c r="AV82" s="10">
        <f t="shared" si="71"/>
        <v>20.251664160000001</v>
      </c>
      <c r="AW82" s="10">
        <f t="shared" si="72"/>
        <v>20.251664160000001</v>
      </c>
      <c r="AX82" s="10">
        <f t="shared" si="73"/>
        <v>20.882210480000001</v>
      </c>
      <c r="AY82" s="10">
        <f t="shared" si="74"/>
        <v>20.882210480000001</v>
      </c>
      <c r="AZ82" s="10">
        <f t="shared" si="74"/>
        <v>20.882210480000001</v>
      </c>
      <c r="BA82" s="10">
        <f t="shared" si="75"/>
        <v>21.512756799999998</v>
      </c>
      <c r="BB82" s="10">
        <f t="shared" si="76"/>
        <v>21.512756799999998</v>
      </c>
      <c r="BC82" s="10">
        <f t="shared" si="77"/>
        <v>22.143303119999999</v>
      </c>
      <c r="BD82" s="10">
        <f t="shared" si="78"/>
        <v>22.143303119999999</v>
      </c>
      <c r="BE82" s="10">
        <f t="shared" si="78"/>
        <v>22.143303119999999</v>
      </c>
      <c r="BF82" s="10">
        <f t="shared" si="81"/>
        <v>27.81822</v>
      </c>
      <c r="BG82" s="10">
        <f t="shared" si="85"/>
        <v>27.81822</v>
      </c>
      <c r="BH82" s="10">
        <f t="shared" si="86"/>
        <v>29.785035000000001</v>
      </c>
      <c r="BI82" s="10">
        <f t="shared" si="87"/>
        <v>29.785035000000001</v>
      </c>
      <c r="BJ82" s="10">
        <f t="shared" si="87"/>
        <v>29.785035000000001</v>
      </c>
      <c r="BK82" s="10">
        <f t="shared" si="89"/>
        <v>31.751850000000001</v>
      </c>
      <c r="BL82" s="10">
        <f t="shared" si="90"/>
        <v>31.751850000000001</v>
      </c>
      <c r="BM82" s="10">
        <f t="shared" si="91"/>
        <v>33.718665000000001</v>
      </c>
      <c r="BN82" s="10">
        <f t="shared" si="92"/>
        <v>33.718665000000001</v>
      </c>
      <c r="BO82" s="10">
        <f t="shared" si="92"/>
        <v>33.718665000000001</v>
      </c>
      <c r="BP82" s="10">
        <f t="shared" si="93"/>
        <v>35.685479999999998</v>
      </c>
      <c r="BQ82" s="10">
        <f t="shared" si="94"/>
        <v>35.685479999999998</v>
      </c>
      <c r="BR82" s="10">
        <f t="shared" si="95"/>
        <v>37.652295000000002</v>
      </c>
      <c r="BS82" s="10">
        <f t="shared" si="96"/>
        <v>37.652295000000002</v>
      </c>
      <c r="BT82" s="10">
        <f t="shared" si="96"/>
        <v>37.652295000000002</v>
      </c>
      <c r="BU82" s="10">
        <f t="shared" si="98"/>
        <v>39.619109999999999</v>
      </c>
      <c r="BV82" s="10">
        <f t="shared" si="99"/>
        <v>39.619109999999999</v>
      </c>
      <c r="BW82" s="10">
        <f t="shared" si="100"/>
        <v>41.585925000000003</v>
      </c>
      <c r="BX82" s="10">
        <f t="shared" si="101"/>
        <v>41.585925000000003</v>
      </c>
      <c r="BY82" s="10">
        <f t="shared" si="101"/>
        <v>41.585925000000003</v>
      </c>
      <c r="BZ82" s="10">
        <f t="shared" si="102"/>
        <v>43.55274</v>
      </c>
      <c r="CA82" s="10">
        <f t="shared" si="103"/>
        <v>43.55274</v>
      </c>
      <c r="CB82" s="10">
        <f t="shared" si="104"/>
        <v>45.519555000000004</v>
      </c>
      <c r="CC82" s="10">
        <f t="shared" si="105"/>
        <v>45.519555000000004</v>
      </c>
      <c r="CD82" s="10">
        <f t="shared" si="105"/>
        <v>45.519555000000004</v>
      </c>
      <c r="CE82" s="10">
        <f t="shared" si="106"/>
        <v>47.486370000000001</v>
      </c>
      <c r="CF82" s="10">
        <f t="shared" si="107"/>
        <v>47.486370000000001</v>
      </c>
      <c r="CG82" s="10">
        <f t="shared" ref="CG82:CG112" si="108">CF81</f>
        <v>49.453185000000005</v>
      </c>
      <c r="CH82" s="10">
        <f t="shared" ref="CH82:CI112" si="109">CG82</f>
        <v>49.453185000000005</v>
      </c>
      <c r="CI82" s="10">
        <f t="shared" si="109"/>
        <v>49.453185000000005</v>
      </c>
      <c r="CJ82" s="10">
        <f t="shared" ref="CJ82:CJ112" si="110">CI81</f>
        <v>51.42</v>
      </c>
      <c r="CK82" s="10">
        <f>CJ82</f>
        <v>51.42</v>
      </c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>
        <f t="shared" si="26"/>
        <v>2258.71972115367</v>
      </c>
      <c r="EM82">
        <v>44</v>
      </c>
      <c r="EN82" s="10">
        <f t="shared" si="27"/>
        <v>473.36338534446787</v>
      </c>
      <c r="EO82" s="4">
        <f t="shared" si="88"/>
        <v>4315.3252175757671</v>
      </c>
      <c r="EP82" s="4">
        <f t="shared" si="55"/>
        <v>20.365306728559322</v>
      </c>
      <c r="EQ82">
        <f t="shared" si="30"/>
        <v>1.4248590414784133E-3</v>
      </c>
      <c r="ER82">
        <v>0</v>
      </c>
      <c r="ES82" s="10">
        <f t="shared" si="51"/>
        <v>517.54481580920014</v>
      </c>
      <c r="ET82" s="4">
        <f t="shared" si="56"/>
        <v>4718.096633650307</v>
      </c>
      <c r="EU82" s="4">
        <f t="shared" si="57"/>
        <v>22.26610516582338</v>
      </c>
      <c r="EV82">
        <f t="shared" si="21"/>
        <v>1.7376001801645894E-3</v>
      </c>
      <c r="EW82">
        <v>0</v>
      </c>
      <c r="EX82" s="10">
        <f t="shared" si="82"/>
        <v>1267.81152</v>
      </c>
      <c r="EY82" s="4">
        <f t="shared" si="83"/>
        <v>11557.757090586525</v>
      </c>
      <c r="EZ82" s="4">
        <f t="shared" si="84"/>
        <v>54.544502760838164</v>
      </c>
      <c r="FA82">
        <f t="shared" si="22"/>
        <v>2.6350001333738243E-3</v>
      </c>
      <c r="FB82">
        <v>1</v>
      </c>
      <c r="FC82">
        <v>0</v>
      </c>
      <c r="FD82">
        <v>0</v>
      </c>
      <c r="FE82">
        <v>0</v>
      </c>
      <c r="FF82">
        <f t="shared" si="23"/>
        <v>0</v>
      </c>
      <c r="FG82">
        <v>0</v>
      </c>
    </row>
    <row r="83" spans="1:174" x14ac:dyDescent="0.3">
      <c r="B83">
        <v>8</v>
      </c>
      <c r="C83" s="10">
        <f t="shared" si="97"/>
        <v>14.847583522644602</v>
      </c>
      <c r="D83" s="10">
        <f t="shared" si="25"/>
        <v>14.847583522644602</v>
      </c>
      <c r="E83" s="10">
        <f t="shared" si="31"/>
        <v>15.055441540666802</v>
      </c>
      <c r="F83" s="10">
        <f t="shared" si="32"/>
        <v>15.055441540666802</v>
      </c>
      <c r="G83" s="10">
        <f t="shared" si="32"/>
        <v>15.055441540666802</v>
      </c>
      <c r="H83" s="10">
        <f t="shared" si="33"/>
        <v>15.263299558689001</v>
      </c>
      <c r="I83" s="10">
        <f t="shared" si="34"/>
        <v>15.263299558689001</v>
      </c>
      <c r="J83" s="10">
        <f t="shared" si="35"/>
        <v>15.471157576711201</v>
      </c>
      <c r="K83" s="10">
        <f t="shared" si="36"/>
        <v>15.471157576711201</v>
      </c>
      <c r="L83" s="10">
        <f t="shared" si="36"/>
        <v>15.471157576711201</v>
      </c>
      <c r="M83" s="10">
        <f t="shared" si="37"/>
        <v>15.679015594733402</v>
      </c>
      <c r="N83" s="10">
        <f t="shared" si="38"/>
        <v>15.679015594733402</v>
      </c>
      <c r="O83" s="10">
        <f t="shared" si="39"/>
        <v>15.886873612755601</v>
      </c>
      <c r="P83" s="10">
        <f t="shared" si="40"/>
        <v>15.886873612755601</v>
      </c>
      <c r="Q83" s="10">
        <f t="shared" si="40"/>
        <v>15.886873612755601</v>
      </c>
      <c r="R83" s="10">
        <f t="shared" si="41"/>
        <v>16.094731630777801</v>
      </c>
      <c r="S83" s="10">
        <f t="shared" si="42"/>
        <v>16.094731630777801</v>
      </c>
      <c r="T83" s="10">
        <f t="shared" si="43"/>
        <v>16.302589648800001</v>
      </c>
      <c r="U83" s="10">
        <f t="shared" si="44"/>
        <v>16.302589648800001</v>
      </c>
      <c r="V83" s="10">
        <f t="shared" si="44"/>
        <v>16.302589648800001</v>
      </c>
      <c r="W83" s="10">
        <f t="shared" si="45"/>
        <v>16.6316791914</v>
      </c>
      <c r="X83" s="10">
        <f t="shared" si="46"/>
        <v>16.6316791914</v>
      </c>
      <c r="Y83" s="10">
        <f t="shared" si="47"/>
        <v>16.960768734000002</v>
      </c>
      <c r="Z83" s="10">
        <f t="shared" si="48"/>
        <v>16.960768734000002</v>
      </c>
      <c r="AA83" s="10">
        <f t="shared" si="48"/>
        <v>16.960768734000002</v>
      </c>
      <c r="AB83" s="10">
        <f t="shared" si="49"/>
        <v>17.2898582766</v>
      </c>
      <c r="AC83" s="10">
        <f t="shared" si="50"/>
        <v>17.2898582766</v>
      </c>
      <c r="AD83" s="10">
        <f t="shared" si="53"/>
        <v>17.618947819200002</v>
      </c>
      <c r="AE83" s="10">
        <f t="shared" si="54"/>
        <v>17.618947819200002</v>
      </c>
      <c r="AF83" s="10">
        <f t="shared" si="54"/>
        <v>17.618947819200002</v>
      </c>
      <c r="AG83" s="10">
        <f t="shared" si="59"/>
        <v>17.948037361800001</v>
      </c>
      <c r="AH83" s="10">
        <f t="shared" si="60"/>
        <v>17.948037361800001</v>
      </c>
      <c r="AI83" s="10">
        <f t="shared" si="61"/>
        <v>18.277126904399999</v>
      </c>
      <c r="AJ83" s="10">
        <f t="shared" si="62"/>
        <v>18.277126904399999</v>
      </c>
      <c r="AK83" s="10">
        <f t="shared" si="62"/>
        <v>18.277126904399999</v>
      </c>
      <c r="AL83" s="10">
        <f t="shared" si="63"/>
        <v>18.606216447000001</v>
      </c>
      <c r="AM83" s="10">
        <f t="shared" si="64"/>
        <v>18.606216447000001</v>
      </c>
      <c r="AN83" s="10">
        <f t="shared" si="65"/>
        <v>18.9353059896</v>
      </c>
      <c r="AO83" s="10">
        <f t="shared" si="66"/>
        <v>18.9353059896</v>
      </c>
      <c r="AP83" s="10">
        <f t="shared" si="66"/>
        <v>18.9353059896</v>
      </c>
      <c r="AQ83" s="10">
        <f t="shared" si="67"/>
        <v>19.264395532200002</v>
      </c>
      <c r="AR83" s="10">
        <f t="shared" si="68"/>
        <v>19.264395532200002</v>
      </c>
      <c r="AS83" s="10">
        <f t="shared" si="69"/>
        <v>19.5934850748</v>
      </c>
      <c r="AT83" s="10">
        <f t="shared" si="70"/>
        <v>19.5934850748</v>
      </c>
      <c r="AU83" s="10">
        <f t="shared" si="70"/>
        <v>19.5934850748</v>
      </c>
      <c r="AV83" s="10">
        <f t="shared" si="71"/>
        <v>19.922574617400002</v>
      </c>
      <c r="AW83" s="10">
        <f t="shared" si="72"/>
        <v>19.922574617400002</v>
      </c>
      <c r="AX83" s="10">
        <f t="shared" si="73"/>
        <v>20.251664160000001</v>
      </c>
      <c r="AY83" s="10">
        <f t="shared" si="74"/>
        <v>20.251664160000001</v>
      </c>
      <c r="AZ83" s="10">
        <f t="shared" si="74"/>
        <v>20.251664160000001</v>
      </c>
      <c r="BA83" s="10">
        <f t="shared" si="75"/>
        <v>20.882210480000001</v>
      </c>
      <c r="BB83" s="10">
        <f t="shared" si="76"/>
        <v>20.882210480000001</v>
      </c>
      <c r="BC83" s="10">
        <f t="shared" si="77"/>
        <v>21.512756799999998</v>
      </c>
      <c r="BD83" s="10">
        <f t="shared" si="78"/>
        <v>21.512756799999998</v>
      </c>
      <c r="BE83" s="10">
        <f t="shared" si="78"/>
        <v>21.512756799999998</v>
      </c>
      <c r="BF83" s="10">
        <f t="shared" si="81"/>
        <v>27.18767368</v>
      </c>
      <c r="BG83" s="10">
        <f t="shared" si="85"/>
        <v>27.18767368</v>
      </c>
      <c r="BH83" s="10">
        <f t="shared" si="86"/>
        <v>27.81822</v>
      </c>
      <c r="BI83" s="10">
        <f t="shared" si="87"/>
        <v>27.81822</v>
      </c>
      <c r="BJ83" s="10">
        <f t="shared" si="87"/>
        <v>27.81822</v>
      </c>
      <c r="BK83" s="10">
        <f t="shared" si="89"/>
        <v>29.785035000000001</v>
      </c>
      <c r="BL83" s="10">
        <f t="shared" si="90"/>
        <v>29.785035000000001</v>
      </c>
      <c r="BM83" s="10">
        <f t="shared" si="91"/>
        <v>31.751850000000001</v>
      </c>
      <c r="BN83" s="10">
        <f t="shared" si="92"/>
        <v>31.751850000000001</v>
      </c>
      <c r="BO83" s="10">
        <f t="shared" si="92"/>
        <v>31.751850000000001</v>
      </c>
      <c r="BP83" s="10">
        <f t="shared" si="93"/>
        <v>33.718665000000001</v>
      </c>
      <c r="BQ83" s="10">
        <f t="shared" si="94"/>
        <v>33.718665000000001</v>
      </c>
      <c r="BR83" s="10">
        <f t="shared" si="95"/>
        <v>35.685479999999998</v>
      </c>
      <c r="BS83" s="10">
        <f t="shared" si="96"/>
        <v>35.685479999999998</v>
      </c>
      <c r="BT83" s="10">
        <f t="shared" si="96"/>
        <v>35.685479999999998</v>
      </c>
      <c r="BU83" s="10">
        <f t="shared" si="98"/>
        <v>37.652295000000002</v>
      </c>
      <c r="BV83" s="10">
        <f t="shared" si="99"/>
        <v>37.652295000000002</v>
      </c>
      <c r="BW83" s="10">
        <f t="shared" si="100"/>
        <v>39.619109999999999</v>
      </c>
      <c r="BX83" s="10">
        <f t="shared" si="101"/>
        <v>39.619109999999999</v>
      </c>
      <c r="BY83" s="10">
        <f t="shared" si="101"/>
        <v>39.619109999999999</v>
      </c>
      <c r="BZ83" s="10">
        <f t="shared" si="102"/>
        <v>41.585925000000003</v>
      </c>
      <c r="CA83" s="10">
        <f t="shared" si="103"/>
        <v>41.585925000000003</v>
      </c>
      <c r="CB83" s="10">
        <f t="shared" si="104"/>
        <v>43.55274</v>
      </c>
      <c r="CC83" s="10">
        <f t="shared" si="105"/>
        <v>43.55274</v>
      </c>
      <c r="CD83" s="10">
        <f t="shared" si="105"/>
        <v>43.55274</v>
      </c>
      <c r="CE83" s="10">
        <f t="shared" si="106"/>
        <v>45.519555000000004</v>
      </c>
      <c r="CF83" s="10">
        <f t="shared" si="107"/>
        <v>45.519555000000004</v>
      </c>
      <c r="CG83" s="10">
        <f t="shared" si="108"/>
        <v>47.486370000000001</v>
      </c>
      <c r="CH83" s="10">
        <f t="shared" si="109"/>
        <v>47.486370000000001</v>
      </c>
      <c r="CI83" s="10">
        <f t="shared" si="109"/>
        <v>47.486370000000001</v>
      </c>
      <c r="CJ83" s="10">
        <f t="shared" si="110"/>
        <v>49.453185000000005</v>
      </c>
      <c r="CK83" s="10">
        <f t="shared" ref="CK83:CK112" si="111">CJ83</f>
        <v>49.453185000000005</v>
      </c>
      <c r="CL83" s="10">
        <f>CK82</f>
        <v>51.42</v>
      </c>
      <c r="CM83" s="10">
        <f>CL83</f>
        <v>51.42</v>
      </c>
      <c r="CN83" s="10">
        <f>CM83</f>
        <v>51.42</v>
      </c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>
        <f t="shared" si="26"/>
        <v>2334.2635353692931</v>
      </c>
      <c r="EM83">
        <v>45</v>
      </c>
      <c r="EN83" s="10">
        <f t="shared" si="27"/>
        <v>465.88072452689045</v>
      </c>
      <c r="EO83" s="4">
        <f t="shared" si="88"/>
        <v>4247.1109958586385</v>
      </c>
      <c r="EP83" s="4">
        <f t="shared" si="55"/>
        <v>20.04338347168375</v>
      </c>
      <c r="EQ83">
        <f t="shared" si="30"/>
        <v>1.4023356751802724E-3</v>
      </c>
      <c r="ER83">
        <v>0</v>
      </c>
      <c r="ES83" s="10">
        <f t="shared" ref="ES83:ES112" si="112">SUM(AF83:BE83)</f>
        <v>506.57683348240022</v>
      </c>
      <c r="ET83" s="4">
        <f t="shared" si="56"/>
        <v>4618.1091564052676</v>
      </c>
      <c r="EU83" s="4">
        <f t="shared" si="57"/>
        <v>21.794234439877492</v>
      </c>
      <c r="EV83">
        <f t="shared" si="21"/>
        <v>1.7007763776938957E-3</v>
      </c>
      <c r="EW83">
        <v>0</v>
      </c>
      <c r="EX83" s="10">
        <f t="shared" si="82"/>
        <v>1361.80597736</v>
      </c>
      <c r="EY83" s="4">
        <f t="shared" si="83"/>
        <v>12414.639276061835</v>
      </c>
      <c r="EZ83" s="4">
        <f t="shared" si="84"/>
        <v>58.588385355449716</v>
      </c>
      <c r="FA83">
        <f t="shared" si="22"/>
        <v>2.830356780456508E-3</v>
      </c>
      <c r="FB83">
        <v>1</v>
      </c>
      <c r="FC83">
        <v>0</v>
      </c>
      <c r="FD83">
        <v>0</v>
      </c>
      <c r="FE83">
        <v>0</v>
      </c>
      <c r="FF83">
        <f t="shared" si="23"/>
        <v>0</v>
      </c>
      <c r="FG83">
        <v>0</v>
      </c>
    </row>
    <row r="84" spans="1:174" x14ac:dyDescent="0.3">
      <c r="B84">
        <v>9</v>
      </c>
      <c r="C84" s="10">
        <f t="shared" si="97"/>
        <v>14.639725504622401</v>
      </c>
      <c r="D84" s="10">
        <f t="shared" si="25"/>
        <v>14.639725504622401</v>
      </c>
      <c r="E84" s="10">
        <f t="shared" si="31"/>
        <v>14.847583522644602</v>
      </c>
      <c r="F84" s="10">
        <f t="shared" si="32"/>
        <v>14.847583522644602</v>
      </c>
      <c r="G84" s="10">
        <f t="shared" si="32"/>
        <v>14.847583522644602</v>
      </c>
      <c r="H84" s="10">
        <f t="shared" si="33"/>
        <v>15.055441540666802</v>
      </c>
      <c r="I84" s="10">
        <f t="shared" si="34"/>
        <v>15.055441540666802</v>
      </c>
      <c r="J84" s="10">
        <f t="shared" si="35"/>
        <v>15.263299558689001</v>
      </c>
      <c r="K84" s="10">
        <f t="shared" si="36"/>
        <v>15.263299558689001</v>
      </c>
      <c r="L84" s="10">
        <f t="shared" si="36"/>
        <v>15.263299558689001</v>
      </c>
      <c r="M84" s="10">
        <f t="shared" si="37"/>
        <v>15.471157576711201</v>
      </c>
      <c r="N84" s="10">
        <f t="shared" si="38"/>
        <v>15.471157576711201</v>
      </c>
      <c r="O84" s="10">
        <f t="shared" si="39"/>
        <v>15.679015594733402</v>
      </c>
      <c r="P84" s="10">
        <f t="shared" si="40"/>
        <v>15.679015594733402</v>
      </c>
      <c r="Q84" s="10">
        <f t="shared" si="40"/>
        <v>15.679015594733402</v>
      </c>
      <c r="R84" s="10">
        <f t="shared" si="41"/>
        <v>15.886873612755601</v>
      </c>
      <c r="S84" s="10">
        <f t="shared" si="42"/>
        <v>15.886873612755601</v>
      </c>
      <c r="T84" s="10">
        <f t="shared" si="43"/>
        <v>16.094731630777801</v>
      </c>
      <c r="U84" s="10">
        <f t="shared" si="44"/>
        <v>16.094731630777801</v>
      </c>
      <c r="V84" s="10">
        <f t="shared" si="44"/>
        <v>16.094731630777801</v>
      </c>
      <c r="W84" s="10">
        <f t="shared" si="45"/>
        <v>16.302589648800001</v>
      </c>
      <c r="X84" s="10">
        <f t="shared" si="46"/>
        <v>16.302589648800001</v>
      </c>
      <c r="Y84" s="10">
        <f t="shared" si="47"/>
        <v>16.6316791914</v>
      </c>
      <c r="Z84" s="10">
        <f t="shared" si="48"/>
        <v>16.6316791914</v>
      </c>
      <c r="AA84" s="10">
        <f t="shared" si="48"/>
        <v>16.6316791914</v>
      </c>
      <c r="AB84" s="10">
        <f t="shared" si="49"/>
        <v>16.960768734000002</v>
      </c>
      <c r="AC84" s="10">
        <f t="shared" si="50"/>
        <v>16.960768734000002</v>
      </c>
      <c r="AD84" s="10">
        <f t="shared" si="53"/>
        <v>17.2898582766</v>
      </c>
      <c r="AE84" s="10">
        <f t="shared" si="54"/>
        <v>17.2898582766</v>
      </c>
      <c r="AF84" s="10">
        <f t="shared" si="54"/>
        <v>17.2898582766</v>
      </c>
      <c r="AG84" s="10">
        <f t="shared" si="59"/>
        <v>17.618947819200002</v>
      </c>
      <c r="AH84" s="10">
        <f t="shared" si="60"/>
        <v>17.618947819200002</v>
      </c>
      <c r="AI84" s="10">
        <f t="shared" si="61"/>
        <v>17.948037361800001</v>
      </c>
      <c r="AJ84" s="10">
        <f t="shared" si="62"/>
        <v>17.948037361800001</v>
      </c>
      <c r="AK84" s="10">
        <f t="shared" si="62"/>
        <v>17.948037361800001</v>
      </c>
      <c r="AL84" s="10">
        <f t="shared" si="63"/>
        <v>18.277126904399999</v>
      </c>
      <c r="AM84" s="10">
        <f t="shared" si="64"/>
        <v>18.277126904399999</v>
      </c>
      <c r="AN84" s="10">
        <f t="shared" si="65"/>
        <v>18.606216447000001</v>
      </c>
      <c r="AO84" s="10">
        <f t="shared" si="66"/>
        <v>18.606216447000001</v>
      </c>
      <c r="AP84" s="10">
        <f t="shared" si="66"/>
        <v>18.606216447000001</v>
      </c>
      <c r="AQ84" s="10">
        <f t="shared" si="67"/>
        <v>18.9353059896</v>
      </c>
      <c r="AR84" s="10">
        <f t="shared" si="68"/>
        <v>18.9353059896</v>
      </c>
      <c r="AS84" s="10">
        <f t="shared" si="69"/>
        <v>19.264395532200002</v>
      </c>
      <c r="AT84" s="10">
        <f t="shared" si="70"/>
        <v>19.264395532200002</v>
      </c>
      <c r="AU84" s="10">
        <f t="shared" si="70"/>
        <v>19.264395532200002</v>
      </c>
      <c r="AV84" s="10">
        <f t="shared" si="71"/>
        <v>19.5934850748</v>
      </c>
      <c r="AW84" s="10">
        <f t="shared" si="72"/>
        <v>19.5934850748</v>
      </c>
      <c r="AX84" s="10">
        <f t="shared" si="73"/>
        <v>19.922574617400002</v>
      </c>
      <c r="AY84" s="10">
        <f t="shared" si="74"/>
        <v>19.922574617400002</v>
      </c>
      <c r="AZ84" s="10">
        <f t="shared" si="74"/>
        <v>19.922574617400002</v>
      </c>
      <c r="BA84" s="10">
        <f t="shared" si="75"/>
        <v>20.251664160000001</v>
      </c>
      <c r="BB84" s="10">
        <f t="shared" si="76"/>
        <v>20.251664160000001</v>
      </c>
      <c r="BC84" s="10">
        <f t="shared" si="77"/>
        <v>20.882210480000001</v>
      </c>
      <c r="BD84" s="10">
        <f t="shared" si="78"/>
        <v>20.882210480000001</v>
      </c>
      <c r="BE84" s="10">
        <f t="shared" si="78"/>
        <v>20.882210480000001</v>
      </c>
      <c r="BF84" s="10">
        <f t="shared" si="81"/>
        <v>26.557127359999999</v>
      </c>
      <c r="BG84" s="10">
        <f t="shared" si="85"/>
        <v>26.557127359999999</v>
      </c>
      <c r="BH84" s="10">
        <f t="shared" si="86"/>
        <v>27.18767368</v>
      </c>
      <c r="BI84" s="10">
        <f t="shared" si="87"/>
        <v>27.18767368</v>
      </c>
      <c r="BJ84" s="10">
        <f t="shared" si="87"/>
        <v>27.18767368</v>
      </c>
      <c r="BK84" s="10">
        <f t="shared" si="89"/>
        <v>27.81822</v>
      </c>
      <c r="BL84" s="10">
        <f t="shared" si="90"/>
        <v>27.81822</v>
      </c>
      <c r="BM84" s="10">
        <f t="shared" si="91"/>
        <v>29.785035000000001</v>
      </c>
      <c r="BN84" s="10">
        <f t="shared" si="92"/>
        <v>29.785035000000001</v>
      </c>
      <c r="BO84" s="10">
        <f t="shared" si="92"/>
        <v>29.785035000000001</v>
      </c>
      <c r="BP84" s="10">
        <f t="shared" si="93"/>
        <v>31.751850000000001</v>
      </c>
      <c r="BQ84" s="10">
        <f t="shared" si="94"/>
        <v>31.751850000000001</v>
      </c>
      <c r="BR84" s="10">
        <f t="shared" si="95"/>
        <v>33.718665000000001</v>
      </c>
      <c r="BS84" s="10">
        <f t="shared" si="96"/>
        <v>33.718665000000001</v>
      </c>
      <c r="BT84" s="10">
        <f t="shared" si="96"/>
        <v>33.718665000000001</v>
      </c>
      <c r="BU84" s="10">
        <f t="shared" si="98"/>
        <v>35.685479999999998</v>
      </c>
      <c r="BV84" s="10">
        <f t="shared" si="99"/>
        <v>35.685479999999998</v>
      </c>
      <c r="BW84" s="10">
        <f t="shared" si="100"/>
        <v>37.652295000000002</v>
      </c>
      <c r="BX84" s="10">
        <f t="shared" si="101"/>
        <v>37.652295000000002</v>
      </c>
      <c r="BY84" s="10">
        <f t="shared" si="101"/>
        <v>37.652295000000002</v>
      </c>
      <c r="BZ84" s="10">
        <f t="shared" si="102"/>
        <v>39.619109999999999</v>
      </c>
      <c r="CA84" s="10">
        <f t="shared" si="103"/>
        <v>39.619109999999999</v>
      </c>
      <c r="CB84" s="10">
        <f t="shared" si="104"/>
        <v>41.585925000000003</v>
      </c>
      <c r="CC84" s="10">
        <f t="shared" si="105"/>
        <v>41.585925000000003</v>
      </c>
      <c r="CD84" s="10">
        <f t="shared" si="105"/>
        <v>41.585925000000003</v>
      </c>
      <c r="CE84" s="10">
        <f t="shared" si="106"/>
        <v>43.55274</v>
      </c>
      <c r="CF84" s="10">
        <f t="shared" si="107"/>
        <v>43.55274</v>
      </c>
      <c r="CG84" s="10">
        <f t="shared" si="108"/>
        <v>45.519555000000004</v>
      </c>
      <c r="CH84" s="10">
        <f t="shared" si="109"/>
        <v>45.519555000000004</v>
      </c>
      <c r="CI84" s="10">
        <f t="shared" si="109"/>
        <v>45.519555000000004</v>
      </c>
      <c r="CJ84" s="10">
        <f t="shared" si="110"/>
        <v>47.486370000000001</v>
      </c>
      <c r="CK84" s="10">
        <f t="shared" si="111"/>
        <v>47.486370000000001</v>
      </c>
      <c r="CL84" s="10">
        <f>CK83</f>
        <v>49.453185000000005</v>
      </c>
      <c r="CM84" s="10">
        <f>CL84</f>
        <v>49.453185000000005</v>
      </c>
      <c r="CN84" s="10">
        <f t="shared" ref="CN84" si="113">CM84</f>
        <v>49.453185000000005</v>
      </c>
      <c r="CO84" s="10">
        <f>CN83</f>
        <v>51.42</v>
      </c>
      <c r="CP84" s="10">
        <f>CO84</f>
        <v>51.42</v>
      </c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>
        <f t="shared" si="26"/>
        <v>2357.7637755308483</v>
      </c>
      <c r="EM84">
        <v>46</v>
      </c>
      <c r="EN84" s="10">
        <f t="shared" si="27"/>
        <v>458.76175828304645</v>
      </c>
      <c r="EO84" s="4">
        <f t="shared" si="88"/>
        <v>4182.2123249722654</v>
      </c>
      <c r="EP84" s="4">
        <f t="shared" si="55"/>
        <v>19.737107288027008</v>
      </c>
      <c r="EQ84">
        <f t="shared" si="30"/>
        <v>1.3809070566335737E-3</v>
      </c>
      <c r="ER84">
        <v>0</v>
      </c>
      <c r="ES84" s="10">
        <f t="shared" si="112"/>
        <v>496.51322148780031</v>
      </c>
      <c r="ET84" s="4">
        <f t="shared" si="56"/>
        <v>4526.3661953636301</v>
      </c>
      <c r="EU84" s="4">
        <f t="shared" si="57"/>
        <v>21.361272044786254</v>
      </c>
      <c r="EV84">
        <f t="shared" si="21"/>
        <v>1.6669888998160957E-3</v>
      </c>
      <c r="EW84">
        <v>0</v>
      </c>
      <c r="EX84" s="10">
        <f t="shared" si="82"/>
        <v>1402.4887957600001</v>
      </c>
      <c r="EY84" s="4">
        <f t="shared" si="83"/>
        <v>12785.516275844611</v>
      </c>
      <c r="EZ84" s="4">
        <f t="shared" si="84"/>
        <v>60.338664529863173</v>
      </c>
      <c r="FA84">
        <f t="shared" si="22"/>
        <v>2.9149113299450809E-3</v>
      </c>
      <c r="FB84">
        <v>1</v>
      </c>
      <c r="FC84">
        <v>0</v>
      </c>
      <c r="FD84">
        <v>0</v>
      </c>
      <c r="FE84">
        <v>0</v>
      </c>
      <c r="FF84">
        <f t="shared" si="23"/>
        <v>0</v>
      </c>
      <c r="FG84">
        <v>0</v>
      </c>
    </row>
    <row r="85" spans="1:174" x14ac:dyDescent="0.3">
      <c r="B85">
        <v>10</v>
      </c>
      <c r="C85" s="10">
        <f t="shared" si="97"/>
        <v>14.431867486600201</v>
      </c>
      <c r="D85" s="10">
        <f t="shared" si="25"/>
        <v>14.431867486600201</v>
      </c>
      <c r="E85" s="10">
        <f t="shared" si="31"/>
        <v>14.639725504622401</v>
      </c>
      <c r="F85" s="10">
        <f t="shared" si="32"/>
        <v>14.639725504622401</v>
      </c>
      <c r="G85" s="10">
        <f t="shared" si="32"/>
        <v>14.639725504622401</v>
      </c>
      <c r="H85" s="10">
        <f t="shared" si="33"/>
        <v>14.847583522644602</v>
      </c>
      <c r="I85" s="10">
        <f t="shared" si="34"/>
        <v>14.847583522644602</v>
      </c>
      <c r="J85" s="10">
        <f t="shared" si="35"/>
        <v>15.055441540666802</v>
      </c>
      <c r="K85" s="10">
        <f t="shared" si="36"/>
        <v>15.055441540666802</v>
      </c>
      <c r="L85" s="10">
        <f t="shared" si="36"/>
        <v>15.055441540666802</v>
      </c>
      <c r="M85" s="10">
        <f t="shared" si="37"/>
        <v>15.263299558689001</v>
      </c>
      <c r="N85" s="10">
        <f t="shared" si="38"/>
        <v>15.263299558689001</v>
      </c>
      <c r="O85" s="10">
        <f t="shared" si="39"/>
        <v>15.471157576711201</v>
      </c>
      <c r="P85" s="10">
        <f t="shared" si="40"/>
        <v>15.471157576711201</v>
      </c>
      <c r="Q85" s="10">
        <f t="shared" si="40"/>
        <v>15.471157576711201</v>
      </c>
      <c r="R85" s="10">
        <f t="shared" si="41"/>
        <v>15.679015594733402</v>
      </c>
      <c r="S85" s="10">
        <f t="shared" si="42"/>
        <v>15.679015594733402</v>
      </c>
      <c r="T85" s="10">
        <f t="shared" si="43"/>
        <v>15.886873612755601</v>
      </c>
      <c r="U85" s="10">
        <f t="shared" si="44"/>
        <v>15.886873612755601</v>
      </c>
      <c r="V85" s="10">
        <f t="shared" si="44"/>
        <v>15.886873612755601</v>
      </c>
      <c r="W85" s="10">
        <f t="shared" si="45"/>
        <v>16.094731630777801</v>
      </c>
      <c r="X85" s="10">
        <f t="shared" si="46"/>
        <v>16.094731630777801</v>
      </c>
      <c r="Y85" s="10">
        <f t="shared" si="47"/>
        <v>16.302589648800001</v>
      </c>
      <c r="Z85" s="10">
        <f t="shared" si="48"/>
        <v>16.302589648800001</v>
      </c>
      <c r="AA85" s="10">
        <f t="shared" si="48"/>
        <v>16.302589648800001</v>
      </c>
      <c r="AB85" s="10">
        <f t="shared" si="49"/>
        <v>16.6316791914</v>
      </c>
      <c r="AC85" s="10">
        <f t="shared" si="50"/>
        <v>16.6316791914</v>
      </c>
      <c r="AD85" s="10">
        <f t="shared" si="53"/>
        <v>16.960768734000002</v>
      </c>
      <c r="AE85" s="10">
        <f t="shared" si="54"/>
        <v>16.960768734000002</v>
      </c>
      <c r="AF85" s="10">
        <f t="shared" si="54"/>
        <v>16.960768734000002</v>
      </c>
      <c r="AG85" s="10">
        <f t="shared" si="59"/>
        <v>17.2898582766</v>
      </c>
      <c r="AH85" s="10">
        <f t="shared" si="60"/>
        <v>17.2898582766</v>
      </c>
      <c r="AI85" s="10">
        <f t="shared" si="61"/>
        <v>17.618947819200002</v>
      </c>
      <c r="AJ85" s="10">
        <f t="shared" si="62"/>
        <v>17.618947819200002</v>
      </c>
      <c r="AK85" s="10">
        <f t="shared" si="62"/>
        <v>17.618947819200002</v>
      </c>
      <c r="AL85" s="10">
        <f t="shared" si="63"/>
        <v>17.948037361800001</v>
      </c>
      <c r="AM85" s="10">
        <f t="shared" si="64"/>
        <v>17.948037361800001</v>
      </c>
      <c r="AN85" s="10">
        <f t="shared" si="65"/>
        <v>18.277126904399999</v>
      </c>
      <c r="AO85" s="10">
        <f t="shared" si="66"/>
        <v>18.277126904399999</v>
      </c>
      <c r="AP85" s="10">
        <f t="shared" si="66"/>
        <v>18.277126904399999</v>
      </c>
      <c r="AQ85" s="10">
        <f t="shared" si="67"/>
        <v>18.606216447000001</v>
      </c>
      <c r="AR85" s="10">
        <f t="shared" si="68"/>
        <v>18.606216447000001</v>
      </c>
      <c r="AS85" s="10">
        <f t="shared" si="69"/>
        <v>18.9353059896</v>
      </c>
      <c r="AT85" s="10">
        <f t="shared" si="70"/>
        <v>18.9353059896</v>
      </c>
      <c r="AU85" s="10">
        <f t="shared" si="70"/>
        <v>18.9353059896</v>
      </c>
      <c r="AV85" s="10">
        <f t="shared" si="71"/>
        <v>19.264395532200002</v>
      </c>
      <c r="AW85" s="10">
        <f t="shared" si="72"/>
        <v>19.264395532200002</v>
      </c>
      <c r="AX85" s="10">
        <f t="shared" si="73"/>
        <v>19.5934850748</v>
      </c>
      <c r="AY85" s="10">
        <f t="shared" si="74"/>
        <v>19.5934850748</v>
      </c>
      <c r="AZ85" s="10">
        <f t="shared" si="74"/>
        <v>19.5934850748</v>
      </c>
      <c r="BA85" s="10">
        <f t="shared" si="75"/>
        <v>19.922574617400002</v>
      </c>
      <c r="BB85" s="10">
        <f t="shared" si="76"/>
        <v>19.922574617400002</v>
      </c>
      <c r="BC85" s="10">
        <f t="shared" si="77"/>
        <v>20.251664160000001</v>
      </c>
      <c r="BD85" s="10">
        <f t="shared" si="78"/>
        <v>20.251664160000001</v>
      </c>
      <c r="BE85" s="10">
        <f t="shared" si="78"/>
        <v>20.251664160000001</v>
      </c>
      <c r="BF85" s="10">
        <f t="shared" si="81"/>
        <v>25.926581040000002</v>
      </c>
      <c r="BG85" s="10">
        <f t="shared" si="85"/>
        <v>25.926581040000002</v>
      </c>
      <c r="BH85" s="10">
        <f t="shared" si="86"/>
        <v>26.557127359999999</v>
      </c>
      <c r="BI85" s="10">
        <f t="shared" si="87"/>
        <v>26.557127359999999</v>
      </c>
      <c r="BJ85" s="10">
        <f t="shared" si="87"/>
        <v>26.557127359999999</v>
      </c>
      <c r="BK85" s="10">
        <f t="shared" si="89"/>
        <v>27.18767368</v>
      </c>
      <c r="BL85" s="10">
        <f t="shared" si="90"/>
        <v>27.18767368</v>
      </c>
      <c r="BM85" s="10">
        <f t="shared" si="91"/>
        <v>27.81822</v>
      </c>
      <c r="BN85" s="10">
        <f t="shared" si="92"/>
        <v>27.81822</v>
      </c>
      <c r="BO85" s="10">
        <f t="shared" si="92"/>
        <v>27.81822</v>
      </c>
      <c r="BP85" s="10">
        <f t="shared" si="93"/>
        <v>29.785035000000001</v>
      </c>
      <c r="BQ85" s="10">
        <f t="shared" si="94"/>
        <v>29.785035000000001</v>
      </c>
      <c r="BR85" s="10">
        <f t="shared" si="95"/>
        <v>31.751850000000001</v>
      </c>
      <c r="BS85" s="10">
        <f t="shared" si="96"/>
        <v>31.751850000000001</v>
      </c>
      <c r="BT85" s="10">
        <f t="shared" si="96"/>
        <v>31.751850000000001</v>
      </c>
      <c r="BU85" s="10">
        <f t="shared" si="98"/>
        <v>33.718665000000001</v>
      </c>
      <c r="BV85" s="10">
        <f t="shared" si="99"/>
        <v>33.718665000000001</v>
      </c>
      <c r="BW85" s="10">
        <f t="shared" si="100"/>
        <v>35.685479999999998</v>
      </c>
      <c r="BX85" s="10">
        <f t="shared" si="101"/>
        <v>35.685479999999998</v>
      </c>
      <c r="BY85" s="10">
        <f t="shared" si="101"/>
        <v>35.685479999999998</v>
      </c>
      <c r="BZ85" s="10">
        <f t="shared" si="102"/>
        <v>37.652295000000002</v>
      </c>
      <c r="CA85" s="10">
        <f t="shared" si="103"/>
        <v>37.652295000000002</v>
      </c>
      <c r="CB85" s="10">
        <f t="shared" si="104"/>
        <v>39.619109999999999</v>
      </c>
      <c r="CC85" s="10">
        <f t="shared" si="105"/>
        <v>39.619109999999999</v>
      </c>
      <c r="CD85" s="10">
        <f t="shared" si="105"/>
        <v>39.619109999999999</v>
      </c>
      <c r="CE85" s="10">
        <f t="shared" si="106"/>
        <v>41.585925000000003</v>
      </c>
      <c r="CF85" s="10">
        <f t="shared" si="107"/>
        <v>41.585925000000003</v>
      </c>
      <c r="CG85" s="10">
        <f t="shared" si="108"/>
        <v>43.55274</v>
      </c>
      <c r="CH85" s="10">
        <f t="shared" si="109"/>
        <v>43.55274</v>
      </c>
      <c r="CI85" s="10">
        <f t="shared" si="109"/>
        <v>43.55274</v>
      </c>
      <c r="CJ85" s="10">
        <f t="shared" si="110"/>
        <v>45.519555000000004</v>
      </c>
      <c r="CK85" s="10">
        <f t="shared" si="111"/>
        <v>45.519555000000004</v>
      </c>
      <c r="CL85" s="10">
        <f t="shared" ref="CL85:CL112" si="114">CK84</f>
        <v>47.486370000000001</v>
      </c>
      <c r="CM85" s="10">
        <f t="shared" ref="CM85:CN100" si="115">CL85</f>
        <v>47.486370000000001</v>
      </c>
      <c r="CN85" s="10">
        <f t="shared" si="115"/>
        <v>47.486370000000001</v>
      </c>
      <c r="CO85" s="10">
        <f>CN84</f>
        <v>49.453185000000005</v>
      </c>
      <c r="CP85" s="10">
        <f t="shared" ref="CP85:CP112" si="116">CO85</f>
        <v>49.453185000000005</v>
      </c>
      <c r="CQ85" s="10">
        <f t="shared" ref="CQ85:CQ112" si="117">CP84</f>
        <v>51.42</v>
      </c>
      <c r="CR85" s="10">
        <f>CQ85</f>
        <v>51.42</v>
      </c>
      <c r="CS85" s="10">
        <f>CR85</f>
        <v>51.42</v>
      </c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>
        <f t="shared" si="26"/>
        <v>2432.2682996563603</v>
      </c>
      <c r="EM85">
        <v>47</v>
      </c>
      <c r="EN85" s="10">
        <f t="shared" si="27"/>
        <v>451.88525508835801</v>
      </c>
      <c r="EO85" s="4">
        <f t="shared" si="88"/>
        <v>4119.5240213063926</v>
      </c>
      <c r="EP85" s="4">
        <f t="shared" si="55"/>
        <v>19.441262486516134</v>
      </c>
      <c r="EQ85">
        <f t="shared" si="30"/>
        <v>1.3602082699211689E-3</v>
      </c>
      <c r="ER85">
        <v>0</v>
      </c>
      <c r="ES85" s="10">
        <f t="shared" si="112"/>
        <v>487.05252304800024</v>
      </c>
      <c r="ET85" s="4">
        <f t="shared" si="56"/>
        <v>4440.1195784575939</v>
      </c>
      <c r="EU85" s="4">
        <f t="shared" si="57"/>
        <v>20.954248536931452</v>
      </c>
      <c r="EV85">
        <f t="shared" si="21"/>
        <v>1.6352256383335582E-3</v>
      </c>
      <c r="EW85">
        <v>0</v>
      </c>
      <c r="EX85" s="10">
        <f t="shared" si="82"/>
        <v>1493.3305215200003</v>
      </c>
      <c r="EY85" s="4">
        <f t="shared" si="83"/>
        <v>13613.65719699964</v>
      </c>
      <c r="EZ85" s="4">
        <f t="shared" si="84"/>
        <v>64.246908526191291</v>
      </c>
      <c r="FA85">
        <f t="shared" si="22"/>
        <v>3.1037153877387096E-3</v>
      </c>
      <c r="FB85">
        <v>1</v>
      </c>
      <c r="FC85">
        <v>0</v>
      </c>
      <c r="FD85">
        <v>0</v>
      </c>
      <c r="FE85">
        <v>0</v>
      </c>
      <c r="FF85">
        <f t="shared" si="23"/>
        <v>0</v>
      </c>
      <c r="FG85">
        <v>0</v>
      </c>
    </row>
    <row r="86" spans="1:174" x14ac:dyDescent="0.3">
      <c r="B86">
        <v>11</v>
      </c>
      <c r="C86" s="10">
        <f t="shared" si="97"/>
        <v>14.224009468578</v>
      </c>
      <c r="D86" s="10">
        <f t="shared" si="25"/>
        <v>14.224009468578</v>
      </c>
      <c r="E86" s="10">
        <f t="shared" si="31"/>
        <v>14.431867486600201</v>
      </c>
      <c r="F86" s="10">
        <f t="shared" si="32"/>
        <v>14.431867486600201</v>
      </c>
      <c r="G86" s="10">
        <f t="shared" si="32"/>
        <v>14.431867486600201</v>
      </c>
      <c r="H86" s="10">
        <f t="shared" si="33"/>
        <v>14.639725504622401</v>
      </c>
      <c r="I86" s="10">
        <f t="shared" si="34"/>
        <v>14.639725504622401</v>
      </c>
      <c r="J86" s="10">
        <f t="shared" si="35"/>
        <v>14.847583522644602</v>
      </c>
      <c r="K86" s="10">
        <f t="shared" si="36"/>
        <v>14.847583522644602</v>
      </c>
      <c r="L86" s="10">
        <f t="shared" si="36"/>
        <v>14.847583522644602</v>
      </c>
      <c r="M86" s="10">
        <f t="shared" si="37"/>
        <v>15.055441540666802</v>
      </c>
      <c r="N86" s="10">
        <f t="shared" si="38"/>
        <v>15.055441540666802</v>
      </c>
      <c r="O86" s="10">
        <f t="shared" si="39"/>
        <v>15.263299558689001</v>
      </c>
      <c r="P86" s="10">
        <f t="shared" si="40"/>
        <v>15.263299558689001</v>
      </c>
      <c r="Q86" s="10">
        <f t="shared" si="40"/>
        <v>15.263299558689001</v>
      </c>
      <c r="R86" s="10">
        <f t="shared" si="41"/>
        <v>15.471157576711201</v>
      </c>
      <c r="S86" s="10">
        <f t="shared" si="42"/>
        <v>15.471157576711201</v>
      </c>
      <c r="T86" s="10">
        <f t="shared" si="43"/>
        <v>15.679015594733402</v>
      </c>
      <c r="U86" s="10">
        <f t="shared" si="44"/>
        <v>15.679015594733402</v>
      </c>
      <c r="V86" s="10">
        <f t="shared" si="44"/>
        <v>15.679015594733402</v>
      </c>
      <c r="W86" s="10">
        <f t="shared" si="45"/>
        <v>15.886873612755601</v>
      </c>
      <c r="X86" s="10">
        <f t="shared" si="46"/>
        <v>15.886873612755601</v>
      </c>
      <c r="Y86" s="10">
        <f t="shared" si="47"/>
        <v>16.094731630777801</v>
      </c>
      <c r="Z86" s="10">
        <f t="shared" si="48"/>
        <v>16.094731630777801</v>
      </c>
      <c r="AA86" s="10">
        <f t="shared" si="48"/>
        <v>16.094731630777801</v>
      </c>
      <c r="AB86" s="10">
        <f t="shared" si="49"/>
        <v>16.302589648800001</v>
      </c>
      <c r="AC86" s="10">
        <f t="shared" si="50"/>
        <v>16.302589648800001</v>
      </c>
      <c r="AD86" s="10">
        <f t="shared" si="53"/>
        <v>16.6316791914</v>
      </c>
      <c r="AE86" s="10">
        <f t="shared" si="54"/>
        <v>16.6316791914</v>
      </c>
      <c r="AF86" s="10">
        <f t="shared" si="54"/>
        <v>16.6316791914</v>
      </c>
      <c r="AG86" s="10">
        <f t="shared" si="59"/>
        <v>16.960768734000002</v>
      </c>
      <c r="AH86" s="10">
        <f t="shared" si="60"/>
        <v>16.960768734000002</v>
      </c>
      <c r="AI86" s="10">
        <f t="shared" si="61"/>
        <v>17.2898582766</v>
      </c>
      <c r="AJ86" s="10">
        <f t="shared" si="62"/>
        <v>17.2898582766</v>
      </c>
      <c r="AK86" s="10">
        <f t="shared" si="62"/>
        <v>17.2898582766</v>
      </c>
      <c r="AL86" s="10">
        <f t="shared" si="63"/>
        <v>17.618947819200002</v>
      </c>
      <c r="AM86" s="10">
        <f t="shared" si="64"/>
        <v>17.618947819200002</v>
      </c>
      <c r="AN86" s="10">
        <f t="shared" si="65"/>
        <v>17.948037361800001</v>
      </c>
      <c r="AO86" s="10">
        <f t="shared" si="66"/>
        <v>17.948037361800001</v>
      </c>
      <c r="AP86" s="10">
        <f t="shared" si="66"/>
        <v>17.948037361800001</v>
      </c>
      <c r="AQ86" s="10">
        <f t="shared" si="67"/>
        <v>18.277126904399999</v>
      </c>
      <c r="AR86" s="10">
        <f t="shared" si="68"/>
        <v>18.277126904399999</v>
      </c>
      <c r="AS86" s="10">
        <f t="shared" si="69"/>
        <v>18.606216447000001</v>
      </c>
      <c r="AT86" s="10">
        <f t="shared" si="70"/>
        <v>18.606216447000001</v>
      </c>
      <c r="AU86" s="10">
        <f t="shared" si="70"/>
        <v>18.606216447000001</v>
      </c>
      <c r="AV86" s="10">
        <f t="shared" si="71"/>
        <v>18.9353059896</v>
      </c>
      <c r="AW86" s="10">
        <f t="shared" si="72"/>
        <v>18.9353059896</v>
      </c>
      <c r="AX86" s="10">
        <f t="shared" si="73"/>
        <v>19.264395532200002</v>
      </c>
      <c r="AY86" s="10">
        <f t="shared" si="74"/>
        <v>19.264395532200002</v>
      </c>
      <c r="AZ86" s="10">
        <f t="shared" si="74"/>
        <v>19.264395532200002</v>
      </c>
      <c r="BA86" s="10">
        <f t="shared" si="75"/>
        <v>19.5934850748</v>
      </c>
      <c r="BB86" s="10">
        <f t="shared" si="76"/>
        <v>19.5934850748</v>
      </c>
      <c r="BC86" s="10">
        <f t="shared" si="77"/>
        <v>19.922574617400002</v>
      </c>
      <c r="BD86" s="10">
        <f t="shared" si="78"/>
        <v>19.922574617400002</v>
      </c>
      <c r="BE86" s="10">
        <f t="shared" si="78"/>
        <v>19.922574617400002</v>
      </c>
      <c r="BF86" s="10">
        <f t="shared" si="81"/>
        <v>25.296034720000002</v>
      </c>
      <c r="BG86" s="10">
        <f t="shared" si="85"/>
        <v>25.296034720000002</v>
      </c>
      <c r="BH86" s="10">
        <f t="shared" si="86"/>
        <v>25.926581040000002</v>
      </c>
      <c r="BI86" s="10">
        <f t="shared" si="87"/>
        <v>25.926581040000002</v>
      </c>
      <c r="BJ86" s="10">
        <f t="shared" si="87"/>
        <v>25.926581040000002</v>
      </c>
      <c r="BK86" s="10">
        <f t="shared" si="89"/>
        <v>26.557127359999999</v>
      </c>
      <c r="BL86" s="10">
        <f t="shared" si="90"/>
        <v>26.557127359999999</v>
      </c>
      <c r="BM86" s="10">
        <f t="shared" si="91"/>
        <v>27.18767368</v>
      </c>
      <c r="BN86" s="10">
        <f t="shared" si="92"/>
        <v>27.18767368</v>
      </c>
      <c r="BO86" s="10">
        <f t="shared" si="92"/>
        <v>27.18767368</v>
      </c>
      <c r="BP86" s="10">
        <f t="shared" si="93"/>
        <v>27.81822</v>
      </c>
      <c r="BQ86" s="10">
        <f t="shared" si="94"/>
        <v>27.81822</v>
      </c>
      <c r="BR86" s="10">
        <f t="shared" si="95"/>
        <v>29.785035000000001</v>
      </c>
      <c r="BS86" s="10">
        <f t="shared" si="96"/>
        <v>29.785035000000001</v>
      </c>
      <c r="BT86" s="10">
        <f t="shared" si="96"/>
        <v>29.785035000000001</v>
      </c>
      <c r="BU86" s="10">
        <f t="shared" si="98"/>
        <v>31.751850000000001</v>
      </c>
      <c r="BV86" s="10">
        <f t="shared" si="99"/>
        <v>31.751850000000001</v>
      </c>
      <c r="BW86" s="10">
        <f t="shared" si="100"/>
        <v>33.718665000000001</v>
      </c>
      <c r="BX86" s="10">
        <f t="shared" si="101"/>
        <v>33.718665000000001</v>
      </c>
      <c r="BY86" s="10">
        <f t="shared" si="101"/>
        <v>33.718665000000001</v>
      </c>
      <c r="BZ86" s="10">
        <f t="shared" si="102"/>
        <v>35.685479999999998</v>
      </c>
      <c r="CA86" s="10">
        <f t="shared" si="103"/>
        <v>35.685479999999998</v>
      </c>
      <c r="CB86" s="10">
        <f t="shared" si="104"/>
        <v>37.652295000000002</v>
      </c>
      <c r="CC86" s="10">
        <f t="shared" si="105"/>
        <v>37.652295000000002</v>
      </c>
      <c r="CD86" s="10">
        <f t="shared" si="105"/>
        <v>37.652295000000002</v>
      </c>
      <c r="CE86" s="10">
        <f t="shared" si="106"/>
        <v>39.619109999999999</v>
      </c>
      <c r="CF86" s="10">
        <f t="shared" si="107"/>
        <v>39.619109999999999</v>
      </c>
      <c r="CG86" s="10">
        <f t="shared" si="108"/>
        <v>41.585925000000003</v>
      </c>
      <c r="CH86" s="10">
        <f t="shared" si="109"/>
        <v>41.585925000000003</v>
      </c>
      <c r="CI86" s="10">
        <f t="shared" si="109"/>
        <v>41.585925000000003</v>
      </c>
      <c r="CJ86" s="10">
        <f t="shared" si="110"/>
        <v>43.55274</v>
      </c>
      <c r="CK86" s="10">
        <f t="shared" si="111"/>
        <v>43.55274</v>
      </c>
      <c r="CL86" s="10">
        <f t="shared" si="114"/>
        <v>45.519555000000004</v>
      </c>
      <c r="CM86" s="10">
        <f t="shared" si="115"/>
        <v>45.519555000000004</v>
      </c>
      <c r="CN86" s="10">
        <f t="shared" si="115"/>
        <v>45.519555000000004</v>
      </c>
      <c r="CO86" s="10">
        <f t="shared" ref="CO86:CO112" si="118">CN85</f>
        <v>47.486370000000001</v>
      </c>
      <c r="CP86" s="10">
        <f t="shared" si="116"/>
        <v>47.486370000000001</v>
      </c>
      <c r="CQ86" s="10">
        <f t="shared" si="117"/>
        <v>49.453185000000005</v>
      </c>
      <c r="CR86" s="10">
        <f t="shared" ref="CR86:CS112" si="119">CQ86</f>
        <v>49.453185000000005</v>
      </c>
      <c r="CS86" s="10">
        <f t="shared" si="119"/>
        <v>49.453185000000005</v>
      </c>
      <c r="CT86" s="10">
        <f t="shared" ref="CT86:CT112" si="120">CS85</f>
        <v>51.42</v>
      </c>
      <c r="CU86" s="10">
        <f>CT86</f>
        <v>51.42</v>
      </c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>
        <f t="shared" si="26"/>
        <v>2454.7292497278045</v>
      </c>
      <c r="EM86" s="3">
        <v>48</v>
      </c>
      <c r="EN86" s="10">
        <f t="shared" si="27"/>
        <v>445.37244646740305</v>
      </c>
      <c r="EO86" s="4">
        <f t="shared" si="88"/>
        <v>4060.1512684712752</v>
      </c>
      <c r="EP86" s="4">
        <f t="shared" si="55"/>
        <v>19.161064758224089</v>
      </c>
      <c r="EQ86">
        <f t="shared" si="30"/>
        <v>1.3406042309602061E-3</v>
      </c>
      <c r="ER86">
        <v>0</v>
      </c>
      <c r="ES86" s="10">
        <f t="shared" si="112"/>
        <v>478.49619494040019</v>
      </c>
      <c r="ET86" s="4">
        <f t="shared" si="56"/>
        <v>4362.1174777549604</v>
      </c>
      <c r="EU86" s="4">
        <f t="shared" si="57"/>
        <v>20.586133359931306</v>
      </c>
      <c r="EV86">
        <f t="shared" si="21"/>
        <v>1.6064987014439147E-3</v>
      </c>
      <c r="EW86">
        <v>0</v>
      </c>
      <c r="EX86" s="18">
        <f t="shared" si="82"/>
        <v>1530.8606083200004</v>
      </c>
      <c r="EY86" s="4">
        <f t="shared" si="83"/>
        <v>13955.792932462142</v>
      </c>
      <c r="EZ86" s="4">
        <f t="shared" si="84"/>
        <v>65.861549102321334</v>
      </c>
      <c r="FA86">
        <f t="shared" si="22"/>
        <v>3.1817173479382287E-3</v>
      </c>
      <c r="FB86">
        <v>0</v>
      </c>
      <c r="FC86">
        <v>0</v>
      </c>
      <c r="FD86">
        <v>0</v>
      </c>
      <c r="FE86">
        <v>0</v>
      </c>
      <c r="FF86">
        <f t="shared" si="23"/>
        <v>0</v>
      </c>
      <c r="FG86">
        <v>1</v>
      </c>
      <c r="FJ86" s="3"/>
      <c r="FK86" s="3"/>
      <c r="FL86" s="3"/>
      <c r="FM86" s="3"/>
      <c r="FN86" s="3"/>
      <c r="FO86" s="3"/>
      <c r="FP86" s="3"/>
      <c r="FQ86" s="3"/>
      <c r="FR86" s="3"/>
    </row>
    <row r="87" spans="1:174" x14ac:dyDescent="0.3">
      <c r="B87">
        <v>12</v>
      </c>
      <c r="C87" s="10">
        <f t="shared" si="97"/>
        <v>14.016151450555801</v>
      </c>
      <c r="D87" s="10">
        <f t="shared" si="25"/>
        <v>14.016151450555801</v>
      </c>
      <c r="E87" s="10">
        <f t="shared" si="31"/>
        <v>14.224009468578</v>
      </c>
      <c r="F87" s="10">
        <f t="shared" si="32"/>
        <v>14.224009468578</v>
      </c>
      <c r="G87" s="10">
        <f t="shared" si="32"/>
        <v>14.224009468578</v>
      </c>
      <c r="H87" s="10">
        <f t="shared" si="33"/>
        <v>14.431867486600201</v>
      </c>
      <c r="I87" s="10">
        <f t="shared" si="34"/>
        <v>14.431867486600201</v>
      </c>
      <c r="J87" s="10">
        <f t="shared" si="35"/>
        <v>14.639725504622401</v>
      </c>
      <c r="K87" s="10">
        <f t="shared" si="36"/>
        <v>14.639725504622401</v>
      </c>
      <c r="L87" s="10">
        <f t="shared" si="36"/>
        <v>14.639725504622401</v>
      </c>
      <c r="M87" s="10">
        <f t="shared" si="37"/>
        <v>14.847583522644602</v>
      </c>
      <c r="N87" s="10">
        <f t="shared" si="38"/>
        <v>14.847583522644602</v>
      </c>
      <c r="O87" s="10">
        <f t="shared" si="39"/>
        <v>15.055441540666802</v>
      </c>
      <c r="P87" s="10">
        <f t="shared" si="40"/>
        <v>15.055441540666802</v>
      </c>
      <c r="Q87" s="10">
        <f t="shared" si="40"/>
        <v>15.055441540666802</v>
      </c>
      <c r="R87" s="10">
        <f t="shared" si="41"/>
        <v>15.263299558689001</v>
      </c>
      <c r="S87" s="10">
        <f t="shared" si="42"/>
        <v>15.263299558689001</v>
      </c>
      <c r="T87" s="10">
        <f t="shared" si="43"/>
        <v>15.471157576711201</v>
      </c>
      <c r="U87" s="10">
        <f t="shared" si="44"/>
        <v>15.471157576711201</v>
      </c>
      <c r="V87" s="10">
        <f t="shared" si="44"/>
        <v>15.471157576711201</v>
      </c>
      <c r="W87" s="10">
        <f t="shared" si="45"/>
        <v>15.679015594733402</v>
      </c>
      <c r="X87" s="10">
        <f t="shared" si="46"/>
        <v>15.679015594733402</v>
      </c>
      <c r="Y87" s="10">
        <f t="shared" si="47"/>
        <v>15.886873612755601</v>
      </c>
      <c r="Z87" s="10">
        <f t="shared" si="48"/>
        <v>15.886873612755601</v>
      </c>
      <c r="AA87" s="10">
        <f t="shared" si="48"/>
        <v>15.886873612755601</v>
      </c>
      <c r="AB87" s="10">
        <f t="shared" si="49"/>
        <v>16.094731630777801</v>
      </c>
      <c r="AC87" s="10">
        <f t="shared" si="50"/>
        <v>16.094731630777801</v>
      </c>
      <c r="AD87" s="10">
        <f t="shared" si="53"/>
        <v>16.302589648800001</v>
      </c>
      <c r="AE87" s="10">
        <f t="shared" si="54"/>
        <v>16.302589648800001</v>
      </c>
      <c r="AF87" s="10">
        <f t="shared" si="54"/>
        <v>16.302589648800001</v>
      </c>
      <c r="AG87" s="10">
        <f t="shared" si="59"/>
        <v>16.6316791914</v>
      </c>
      <c r="AH87" s="10">
        <f t="shared" si="60"/>
        <v>16.6316791914</v>
      </c>
      <c r="AI87" s="10">
        <f t="shared" si="61"/>
        <v>16.960768734000002</v>
      </c>
      <c r="AJ87" s="10">
        <f t="shared" si="62"/>
        <v>16.960768734000002</v>
      </c>
      <c r="AK87" s="10">
        <f t="shared" si="62"/>
        <v>16.960768734000002</v>
      </c>
      <c r="AL87" s="10">
        <f t="shared" si="63"/>
        <v>17.2898582766</v>
      </c>
      <c r="AM87" s="10">
        <f t="shared" si="64"/>
        <v>17.2898582766</v>
      </c>
      <c r="AN87" s="10">
        <f t="shared" si="65"/>
        <v>17.618947819200002</v>
      </c>
      <c r="AO87" s="10">
        <f t="shared" si="66"/>
        <v>17.618947819200002</v>
      </c>
      <c r="AP87" s="10">
        <f t="shared" si="66"/>
        <v>17.618947819200002</v>
      </c>
      <c r="AQ87" s="10">
        <f t="shared" si="67"/>
        <v>17.948037361800001</v>
      </c>
      <c r="AR87" s="10">
        <f t="shared" si="68"/>
        <v>17.948037361800001</v>
      </c>
      <c r="AS87" s="10">
        <f t="shared" si="69"/>
        <v>18.277126904399999</v>
      </c>
      <c r="AT87" s="10">
        <f t="shared" si="70"/>
        <v>18.277126904399999</v>
      </c>
      <c r="AU87" s="10">
        <f t="shared" si="70"/>
        <v>18.277126904399999</v>
      </c>
      <c r="AV87" s="10">
        <f t="shared" si="71"/>
        <v>18.606216447000001</v>
      </c>
      <c r="AW87" s="10">
        <f t="shared" si="72"/>
        <v>18.606216447000001</v>
      </c>
      <c r="AX87" s="10">
        <f t="shared" si="73"/>
        <v>18.9353059896</v>
      </c>
      <c r="AY87" s="10">
        <f t="shared" si="74"/>
        <v>18.9353059896</v>
      </c>
      <c r="AZ87" s="10">
        <f t="shared" si="74"/>
        <v>18.9353059896</v>
      </c>
      <c r="BA87" s="10">
        <f t="shared" si="75"/>
        <v>19.264395532200002</v>
      </c>
      <c r="BB87" s="10">
        <f t="shared" si="76"/>
        <v>19.264395532200002</v>
      </c>
      <c r="BC87" s="10">
        <f t="shared" si="77"/>
        <v>19.5934850748</v>
      </c>
      <c r="BD87" s="10">
        <f t="shared" si="78"/>
        <v>19.5934850748</v>
      </c>
      <c r="BE87" s="10">
        <f t="shared" si="78"/>
        <v>19.5934850748</v>
      </c>
      <c r="BF87" s="10">
        <f t="shared" si="81"/>
        <v>24.665488400000001</v>
      </c>
      <c r="BG87" s="10">
        <f t="shared" si="85"/>
        <v>24.665488400000001</v>
      </c>
      <c r="BH87" s="10">
        <f t="shared" si="86"/>
        <v>25.296034720000002</v>
      </c>
      <c r="BI87" s="10">
        <f t="shared" si="87"/>
        <v>25.296034720000002</v>
      </c>
      <c r="BJ87" s="10">
        <f t="shared" si="87"/>
        <v>25.296034720000002</v>
      </c>
      <c r="BK87" s="10">
        <f t="shared" si="89"/>
        <v>25.926581040000002</v>
      </c>
      <c r="BL87" s="10">
        <f t="shared" si="90"/>
        <v>25.926581040000002</v>
      </c>
      <c r="BM87" s="10">
        <f t="shared" si="91"/>
        <v>26.557127359999999</v>
      </c>
      <c r="BN87" s="10">
        <f t="shared" si="92"/>
        <v>26.557127359999999</v>
      </c>
      <c r="BO87" s="10">
        <f t="shared" si="92"/>
        <v>26.557127359999999</v>
      </c>
      <c r="BP87" s="10">
        <f t="shared" si="93"/>
        <v>27.18767368</v>
      </c>
      <c r="BQ87" s="10">
        <f t="shared" si="94"/>
        <v>27.18767368</v>
      </c>
      <c r="BR87" s="10">
        <f t="shared" si="95"/>
        <v>27.81822</v>
      </c>
      <c r="BS87" s="10">
        <f t="shared" si="96"/>
        <v>27.81822</v>
      </c>
      <c r="BT87" s="10">
        <f t="shared" si="96"/>
        <v>27.81822</v>
      </c>
      <c r="BU87" s="10">
        <f t="shared" si="98"/>
        <v>29.785035000000001</v>
      </c>
      <c r="BV87" s="10">
        <f t="shared" si="99"/>
        <v>29.785035000000001</v>
      </c>
      <c r="BW87" s="10">
        <f t="shared" si="100"/>
        <v>31.751850000000001</v>
      </c>
      <c r="BX87" s="10">
        <f t="shared" si="101"/>
        <v>31.751850000000001</v>
      </c>
      <c r="BY87" s="10">
        <f t="shared" si="101"/>
        <v>31.751850000000001</v>
      </c>
      <c r="BZ87" s="10">
        <f t="shared" si="102"/>
        <v>33.718665000000001</v>
      </c>
      <c r="CA87" s="10">
        <f t="shared" si="103"/>
        <v>33.718665000000001</v>
      </c>
      <c r="CB87" s="10">
        <f t="shared" si="104"/>
        <v>35.685479999999998</v>
      </c>
      <c r="CC87" s="10">
        <f t="shared" si="105"/>
        <v>35.685479999999998</v>
      </c>
      <c r="CD87" s="10">
        <f t="shared" si="105"/>
        <v>35.685479999999998</v>
      </c>
      <c r="CE87" s="10">
        <f t="shared" si="106"/>
        <v>37.652295000000002</v>
      </c>
      <c r="CF87" s="10">
        <f t="shared" si="107"/>
        <v>37.652295000000002</v>
      </c>
      <c r="CG87" s="10">
        <f t="shared" si="108"/>
        <v>39.619109999999999</v>
      </c>
      <c r="CH87" s="10">
        <f t="shared" si="109"/>
        <v>39.619109999999999</v>
      </c>
      <c r="CI87" s="10">
        <f t="shared" si="109"/>
        <v>39.619109999999999</v>
      </c>
      <c r="CJ87" s="10">
        <f t="shared" si="110"/>
        <v>41.585925000000003</v>
      </c>
      <c r="CK87" s="10">
        <f t="shared" si="111"/>
        <v>41.585925000000003</v>
      </c>
      <c r="CL87" s="10">
        <f t="shared" si="114"/>
        <v>43.55274</v>
      </c>
      <c r="CM87" s="10">
        <f t="shared" si="115"/>
        <v>43.55274</v>
      </c>
      <c r="CN87" s="10">
        <f t="shared" si="115"/>
        <v>43.55274</v>
      </c>
      <c r="CO87" s="10">
        <f t="shared" si="118"/>
        <v>45.519555000000004</v>
      </c>
      <c r="CP87" s="10">
        <f t="shared" si="116"/>
        <v>45.519555000000004</v>
      </c>
      <c r="CQ87" s="10">
        <f t="shared" si="117"/>
        <v>47.486370000000001</v>
      </c>
      <c r="CR87" s="10">
        <f t="shared" si="119"/>
        <v>47.486370000000001</v>
      </c>
      <c r="CS87" s="10">
        <f t="shared" si="119"/>
        <v>47.486370000000001</v>
      </c>
      <c r="CT87" s="10">
        <f t="shared" si="120"/>
        <v>49.453185000000005</v>
      </c>
      <c r="CU87" s="10">
        <f t="shared" ref="CU87:CU112" si="121">CT87</f>
        <v>49.453185000000005</v>
      </c>
      <c r="CV87" s="10">
        <f>CU86</f>
        <v>51.42</v>
      </c>
      <c r="CW87" s="10">
        <f>CV87</f>
        <v>51.42</v>
      </c>
      <c r="CX87" s="10">
        <f>CW87</f>
        <v>51.42</v>
      </c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>
        <f t="shared" si="26"/>
        <v>2527.5915702084058</v>
      </c>
      <c r="EM87">
        <v>49</v>
      </c>
      <c r="EN87" s="10">
        <f t="shared" si="27"/>
        <v>439.10210089560371</v>
      </c>
      <c r="EO87" s="4">
        <f t="shared" si="88"/>
        <v>4002.9888828566591</v>
      </c>
      <c r="EP87" s="4">
        <f t="shared" si="55"/>
        <v>18.891298412077919</v>
      </c>
      <c r="EQ87">
        <f t="shared" si="30"/>
        <v>1.3217300238335375E-3</v>
      </c>
      <c r="ER87">
        <v>0</v>
      </c>
      <c r="ES87" s="10">
        <f t="shared" si="112"/>
        <v>469.93986683280013</v>
      </c>
      <c r="ET87" s="4">
        <f t="shared" si="56"/>
        <v>4284.1153770523269</v>
      </c>
      <c r="EU87" s="4">
        <f t="shared" si="57"/>
        <v>20.218018182931157</v>
      </c>
      <c r="EV87">
        <f t="shared" si="21"/>
        <v>1.577771764554271E-3</v>
      </c>
      <c r="EW87">
        <v>0</v>
      </c>
      <c r="EX87" s="10">
        <f t="shared" si="82"/>
        <v>1464.2896024800004</v>
      </c>
      <c r="EY87" s="4">
        <f t="shared" si="83"/>
        <v>13348.911307995804</v>
      </c>
      <c r="EZ87" s="4">
        <f t="shared" si="84"/>
        <v>62.997493716681959</v>
      </c>
      <c r="FA87">
        <f t="shared" si="22"/>
        <v>3.0433571843807711E-3</v>
      </c>
      <c r="FB87">
        <v>0</v>
      </c>
      <c r="FC87" s="10">
        <f t="shared" ref="FC87:FC112" si="122">SUM(CV87:EK87)</f>
        <v>154.26</v>
      </c>
      <c r="FD87" s="4">
        <f t="shared" ref="FD87:FD112" si="123">FC87/$EY$11*$FA$10*$EY$12/$EY$13*$EY$15</f>
        <v>1406.2812813010855</v>
      </c>
      <c r="FE87" s="4">
        <f t="shared" ref="FE87:FE112" si="124">FD87*$EY$14</f>
        <v>6.6366607836840705</v>
      </c>
      <c r="FF87">
        <f t="shared" si="23"/>
        <v>3.2061163206203238E-4</v>
      </c>
      <c r="FG87">
        <v>1</v>
      </c>
    </row>
    <row r="88" spans="1:174" x14ac:dyDescent="0.3">
      <c r="A88" t="s">
        <v>12</v>
      </c>
      <c r="B88">
        <v>1</v>
      </c>
      <c r="C88" s="10">
        <f>$C$17</f>
        <v>13.808293432533601</v>
      </c>
      <c r="D88" s="10">
        <f>C88</f>
        <v>13.808293432533601</v>
      </c>
      <c r="E88" s="10">
        <f>D87</f>
        <v>14.016151450555801</v>
      </c>
      <c r="F88" s="10">
        <f t="shared" si="32"/>
        <v>14.016151450555801</v>
      </c>
      <c r="G88" s="10">
        <f t="shared" si="32"/>
        <v>14.016151450555801</v>
      </c>
      <c r="H88" s="10">
        <f t="shared" si="33"/>
        <v>14.224009468578</v>
      </c>
      <c r="I88" s="10">
        <f t="shared" si="34"/>
        <v>14.224009468578</v>
      </c>
      <c r="J88" s="10">
        <f t="shared" si="35"/>
        <v>14.431867486600201</v>
      </c>
      <c r="K88" s="10">
        <f t="shared" si="36"/>
        <v>14.431867486600201</v>
      </c>
      <c r="L88" s="10">
        <f t="shared" si="36"/>
        <v>14.431867486600201</v>
      </c>
      <c r="M88" s="10">
        <f t="shared" si="37"/>
        <v>14.639725504622401</v>
      </c>
      <c r="N88" s="10">
        <f t="shared" si="38"/>
        <v>14.639725504622401</v>
      </c>
      <c r="O88" s="10">
        <f t="shared" si="39"/>
        <v>14.847583522644602</v>
      </c>
      <c r="P88" s="10">
        <f t="shared" si="40"/>
        <v>14.847583522644602</v>
      </c>
      <c r="Q88" s="10">
        <f t="shared" si="40"/>
        <v>14.847583522644602</v>
      </c>
      <c r="R88" s="10">
        <f t="shared" si="41"/>
        <v>15.055441540666802</v>
      </c>
      <c r="S88" s="10">
        <f t="shared" si="42"/>
        <v>15.055441540666802</v>
      </c>
      <c r="T88" s="10">
        <f t="shared" si="43"/>
        <v>15.263299558689001</v>
      </c>
      <c r="U88" s="10">
        <f t="shared" si="44"/>
        <v>15.263299558689001</v>
      </c>
      <c r="V88" s="10">
        <f t="shared" si="44"/>
        <v>15.263299558689001</v>
      </c>
      <c r="W88" s="10">
        <f t="shared" si="45"/>
        <v>15.471157576711201</v>
      </c>
      <c r="X88" s="10">
        <f t="shared" si="46"/>
        <v>15.471157576711201</v>
      </c>
      <c r="Y88" s="10">
        <f t="shared" si="47"/>
        <v>15.679015594733402</v>
      </c>
      <c r="Z88" s="10">
        <f t="shared" si="48"/>
        <v>15.679015594733402</v>
      </c>
      <c r="AA88" s="10">
        <f t="shared" si="48"/>
        <v>15.679015594733402</v>
      </c>
      <c r="AB88" s="10">
        <f t="shared" si="49"/>
        <v>15.886873612755601</v>
      </c>
      <c r="AC88" s="10">
        <f t="shared" si="50"/>
        <v>15.886873612755601</v>
      </c>
      <c r="AD88" s="10">
        <f t="shared" si="53"/>
        <v>16.094731630777801</v>
      </c>
      <c r="AE88" s="10">
        <f t="shared" si="54"/>
        <v>16.094731630777801</v>
      </c>
      <c r="AF88" s="10">
        <f t="shared" si="54"/>
        <v>16.094731630777801</v>
      </c>
      <c r="AG88" s="10">
        <f t="shared" si="59"/>
        <v>16.302589648800001</v>
      </c>
      <c r="AH88" s="10">
        <f t="shared" si="60"/>
        <v>16.302589648800001</v>
      </c>
      <c r="AI88" s="10">
        <f t="shared" si="61"/>
        <v>16.6316791914</v>
      </c>
      <c r="AJ88" s="10">
        <f t="shared" si="62"/>
        <v>16.6316791914</v>
      </c>
      <c r="AK88" s="10">
        <f t="shared" si="62"/>
        <v>16.6316791914</v>
      </c>
      <c r="AL88" s="10">
        <f t="shared" si="63"/>
        <v>16.960768734000002</v>
      </c>
      <c r="AM88" s="10">
        <f t="shared" si="64"/>
        <v>16.960768734000002</v>
      </c>
      <c r="AN88" s="10">
        <f t="shared" si="65"/>
        <v>17.2898582766</v>
      </c>
      <c r="AO88" s="10">
        <f t="shared" si="66"/>
        <v>17.2898582766</v>
      </c>
      <c r="AP88" s="10">
        <f t="shared" si="66"/>
        <v>17.2898582766</v>
      </c>
      <c r="AQ88" s="10">
        <f t="shared" si="67"/>
        <v>17.618947819200002</v>
      </c>
      <c r="AR88" s="10">
        <f t="shared" si="68"/>
        <v>17.618947819200002</v>
      </c>
      <c r="AS88" s="10">
        <f t="shared" si="69"/>
        <v>17.948037361800001</v>
      </c>
      <c r="AT88" s="10">
        <f t="shared" si="70"/>
        <v>17.948037361800001</v>
      </c>
      <c r="AU88" s="10">
        <f t="shared" si="70"/>
        <v>17.948037361800001</v>
      </c>
      <c r="AV88" s="10">
        <f t="shared" si="71"/>
        <v>18.277126904399999</v>
      </c>
      <c r="AW88" s="10">
        <f t="shared" si="72"/>
        <v>18.277126904399999</v>
      </c>
      <c r="AX88" s="10">
        <f t="shared" si="73"/>
        <v>18.606216447000001</v>
      </c>
      <c r="AY88" s="10">
        <f t="shared" si="74"/>
        <v>18.606216447000001</v>
      </c>
      <c r="AZ88" s="10">
        <f t="shared" si="74"/>
        <v>18.606216447000001</v>
      </c>
      <c r="BA88" s="10">
        <f t="shared" si="75"/>
        <v>18.9353059896</v>
      </c>
      <c r="BB88" s="10">
        <f t="shared" si="76"/>
        <v>18.9353059896</v>
      </c>
      <c r="BC88" s="10">
        <f t="shared" si="77"/>
        <v>19.264395532200002</v>
      </c>
      <c r="BD88" s="10">
        <f t="shared" si="78"/>
        <v>19.264395532200002</v>
      </c>
      <c r="BE88" s="10">
        <f t="shared" si="78"/>
        <v>19.264395532200002</v>
      </c>
      <c r="BF88" s="10">
        <f t="shared" si="81"/>
        <v>24.03494208</v>
      </c>
      <c r="BG88" s="10">
        <f t="shared" si="85"/>
        <v>24.03494208</v>
      </c>
      <c r="BH88" s="10">
        <f t="shared" si="86"/>
        <v>24.665488400000001</v>
      </c>
      <c r="BI88" s="10">
        <f t="shared" ref="BI88:BJ103" si="125">BH88</f>
        <v>24.665488400000001</v>
      </c>
      <c r="BJ88" s="10">
        <f t="shared" si="125"/>
        <v>24.665488400000001</v>
      </c>
      <c r="BK88" s="10">
        <f t="shared" si="89"/>
        <v>25.296034720000002</v>
      </c>
      <c r="BL88" s="10">
        <f t="shared" si="90"/>
        <v>25.296034720000002</v>
      </c>
      <c r="BM88" s="10">
        <f t="shared" si="91"/>
        <v>25.926581040000002</v>
      </c>
      <c r="BN88" s="10">
        <f t="shared" si="92"/>
        <v>25.926581040000002</v>
      </c>
      <c r="BO88" s="10">
        <f t="shared" si="92"/>
        <v>25.926581040000002</v>
      </c>
      <c r="BP88" s="10">
        <f t="shared" si="93"/>
        <v>26.557127359999999</v>
      </c>
      <c r="BQ88" s="10">
        <f t="shared" si="94"/>
        <v>26.557127359999999</v>
      </c>
      <c r="BR88" s="10">
        <f t="shared" si="95"/>
        <v>27.18767368</v>
      </c>
      <c r="BS88" s="10">
        <f t="shared" si="96"/>
        <v>27.18767368</v>
      </c>
      <c r="BT88" s="10">
        <f t="shared" si="96"/>
        <v>27.18767368</v>
      </c>
      <c r="BU88" s="10">
        <f t="shared" si="98"/>
        <v>27.81822</v>
      </c>
      <c r="BV88" s="10">
        <f t="shared" si="99"/>
        <v>27.81822</v>
      </c>
      <c r="BW88" s="10">
        <f t="shared" si="100"/>
        <v>29.785035000000001</v>
      </c>
      <c r="BX88" s="10">
        <f t="shared" si="101"/>
        <v>29.785035000000001</v>
      </c>
      <c r="BY88" s="10">
        <f t="shared" si="101"/>
        <v>29.785035000000001</v>
      </c>
      <c r="BZ88" s="10">
        <f t="shared" si="102"/>
        <v>31.751850000000001</v>
      </c>
      <c r="CA88" s="10">
        <f t="shared" si="103"/>
        <v>31.751850000000001</v>
      </c>
      <c r="CB88" s="10">
        <f t="shared" si="104"/>
        <v>33.718665000000001</v>
      </c>
      <c r="CC88" s="10">
        <f t="shared" si="105"/>
        <v>33.718665000000001</v>
      </c>
      <c r="CD88" s="10">
        <f t="shared" si="105"/>
        <v>33.718665000000001</v>
      </c>
      <c r="CE88" s="10">
        <f t="shared" si="106"/>
        <v>35.685479999999998</v>
      </c>
      <c r="CF88" s="10">
        <f t="shared" si="107"/>
        <v>35.685479999999998</v>
      </c>
      <c r="CG88" s="10">
        <f t="shared" si="108"/>
        <v>37.652295000000002</v>
      </c>
      <c r="CH88" s="10">
        <f t="shared" si="109"/>
        <v>37.652295000000002</v>
      </c>
      <c r="CI88" s="10">
        <f t="shared" si="109"/>
        <v>37.652295000000002</v>
      </c>
      <c r="CJ88" s="10">
        <f t="shared" si="110"/>
        <v>39.619109999999999</v>
      </c>
      <c r="CK88" s="10">
        <f t="shared" si="111"/>
        <v>39.619109999999999</v>
      </c>
      <c r="CL88" s="10">
        <f t="shared" si="114"/>
        <v>41.585925000000003</v>
      </c>
      <c r="CM88" s="10">
        <f t="shared" si="115"/>
        <v>41.585925000000003</v>
      </c>
      <c r="CN88" s="10">
        <f t="shared" si="115"/>
        <v>41.585925000000003</v>
      </c>
      <c r="CO88" s="10">
        <f t="shared" si="118"/>
        <v>43.55274</v>
      </c>
      <c r="CP88" s="10">
        <f t="shared" si="116"/>
        <v>43.55274</v>
      </c>
      <c r="CQ88" s="10">
        <f t="shared" si="117"/>
        <v>45.519555000000004</v>
      </c>
      <c r="CR88" s="10">
        <f t="shared" si="119"/>
        <v>45.519555000000004</v>
      </c>
      <c r="CS88" s="10">
        <f t="shared" si="119"/>
        <v>45.519555000000004</v>
      </c>
      <c r="CT88" s="10">
        <f t="shared" si="120"/>
        <v>47.486370000000001</v>
      </c>
      <c r="CU88" s="10">
        <f t="shared" si="121"/>
        <v>47.486370000000001</v>
      </c>
      <c r="CV88" s="10">
        <f t="shared" ref="CV88:CV112" si="126">CU87</f>
        <v>49.453185000000005</v>
      </c>
      <c r="CW88" s="10">
        <f t="shared" ref="CW88:CX103" si="127">CV88</f>
        <v>49.453185000000005</v>
      </c>
      <c r="CX88" s="10">
        <f t="shared" si="127"/>
        <v>49.453185000000005</v>
      </c>
      <c r="CY88" s="10">
        <f>CX87</f>
        <v>51.42</v>
      </c>
      <c r="CZ88" s="10">
        <f>CY88</f>
        <v>51.42</v>
      </c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>
        <f t="shared" si="26"/>
        <v>2547.5059463027387</v>
      </c>
      <c r="EM88">
        <v>50</v>
      </c>
      <c r="EN88" s="10">
        <f t="shared" si="27"/>
        <v>433.07421837295999</v>
      </c>
      <c r="EO88" s="4">
        <f t="shared" si="88"/>
        <v>3948.0368644625469</v>
      </c>
      <c r="EP88" s="4">
        <f>EO88*$EY$14</f>
        <v>18.631963448077634</v>
      </c>
      <c r="EQ88">
        <f t="shared" si="30"/>
        <v>1.3035856485411638E-3</v>
      </c>
      <c r="ER88">
        <v>0</v>
      </c>
      <c r="ES88" s="10">
        <f t="shared" si="112"/>
        <v>461.50477024977789</v>
      </c>
      <c r="ET88" s="4">
        <f t="shared" si="56"/>
        <v>4207.2184599599432</v>
      </c>
      <c r="EU88" s="4">
        <f t="shared" si="57"/>
        <v>19.855118697003945</v>
      </c>
      <c r="EV88">
        <f t="shared" si="21"/>
        <v>1.5494518492645221E-3</v>
      </c>
      <c r="EW88">
        <v>0</v>
      </c>
      <c r="EX88" s="10">
        <f t="shared" si="82"/>
        <v>1401.7274026800005</v>
      </c>
      <c r="EY88" s="4">
        <f t="shared" si="83"/>
        <v>12778.575183947063</v>
      </c>
      <c r="EZ88" s="4">
        <f t="shared" si="84"/>
        <v>60.305907447048426</v>
      </c>
      <c r="FA88">
        <f t="shared" si="22"/>
        <v>2.9133288621762525E-3</v>
      </c>
      <c r="FB88">
        <v>0</v>
      </c>
      <c r="FC88" s="10">
        <f t="shared" si="122"/>
        <v>251.19955500000003</v>
      </c>
      <c r="FD88" s="4">
        <f t="shared" si="123"/>
        <v>2290.011876492043</v>
      </c>
      <c r="FE88" s="4">
        <f t="shared" si="124"/>
        <v>10.807249031164204</v>
      </c>
      <c r="FF88">
        <f t="shared" si="23"/>
        <v>5.2208932517701465E-4</v>
      </c>
      <c r="FG88">
        <v>1</v>
      </c>
    </row>
    <row r="89" spans="1:174" x14ac:dyDescent="0.3">
      <c r="A89">
        <f>(C88-C100)/12</f>
        <v>0.14498708104160274</v>
      </c>
      <c r="B89">
        <v>2</v>
      </c>
      <c r="C89" s="10">
        <f>$C$88-B88*$A$89</f>
        <v>13.663306351491999</v>
      </c>
      <c r="D89" s="10">
        <f t="shared" ref="D89:D112" si="128">C89</f>
        <v>13.663306351491999</v>
      </c>
      <c r="E89" s="10">
        <f t="shared" ref="E89:E112" si="129">D88</f>
        <v>13.808293432533601</v>
      </c>
      <c r="F89" s="10">
        <f t="shared" ref="F89:G104" si="130">E89</f>
        <v>13.808293432533601</v>
      </c>
      <c r="G89" s="10">
        <f t="shared" si="130"/>
        <v>13.808293432533601</v>
      </c>
      <c r="H89" s="10">
        <f t="shared" si="33"/>
        <v>14.016151450555801</v>
      </c>
      <c r="I89" s="10">
        <f t="shared" si="34"/>
        <v>14.016151450555801</v>
      </c>
      <c r="J89" s="10">
        <f t="shared" si="35"/>
        <v>14.224009468578</v>
      </c>
      <c r="K89" s="10">
        <f t="shared" ref="K89:L104" si="131">J89</f>
        <v>14.224009468578</v>
      </c>
      <c r="L89" s="10">
        <f t="shared" si="131"/>
        <v>14.224009468578</v>
      </c>
      <c r="M89" s="10">
        <f t="shared" si="37"/>
        <v>14.431867486600201</v>
      </c>
      <c r="N89" s="10">
        <f t="shared" si="38"/>
        <v>14.431867486600201</v>
      </c>
      <c r="O89" s="10">
        <f t="shared" si="39"/>
        <v>14.639725504622401</v>
      </c>
      <c r="P89" s="10">
        <f t="shared" ref="P89:Q104" si="132">O89</f>
        <v>14.639725504622401</v>
      </c>
      <c r="Q89" s="10">
        <f t="shared" si="132"/>
        <v>14.639725504622401</v>
      </c>
      <c r="R89" s="10">
        <f t="shared" si="41"/>
        <v>14.847583522644602</v>
      </c>
      <c r="S89" s="10">
        <f t="shared" si="42"/>
        <v>14.847583522644602</v>
      </c>
      <c r="T89" s="10">
        <f t="shared" si="43"/>
        <v>15.055441540666802</v>
      </c>
      <c r="U89" s="10">
        <f t="shared" ref="U89:V104" si="133">T89</f>
        <v>15.055441540666802</v>
      </c>
      <c r="V89" s="10">
        <f t="shared" si="133"/>
        <v>15.055441540666802</v>
      </c>
      <c r="W89" s="10">
        <f t="shared" si="45"/>
        <v>15.263299558689001</v>
      </c>
      <c r="X89" s="10">
        <f t="shared" si="46"/>
        <v>15.263299558689001</v>
      </c>
      <c r="Y89" s="10">
        <f t="shared" si="47"/>
        <v>15.471157576711201</v>
      </c>
      <c r="Z89" s="10">
        <f t="shared" ref="Z89:AA104" si="134">Y89</f>
        <v>15.471157576711201</v>
      </c>
      <c r="AA89" s="10">
        <f t="shared" si="134"/>
        <v>15.471157576711201</v>
      </c>
      <c r="AB89" s="10">
        <f t="shared" si="49"/>
        <v>15.679015594733402</v>
      </c>
      <c r="AC89" s="10">
        <f t="shared" si="50"/>
        <v>15.679015594733402</v>
      </c>
      <c r="AD89" s="10">
        <f t="shared" si="53"/>
        <v>15.886873612755601</v>
      </c>
      <c r="AE89" s="10">
        <f t="shared" ref="AE89:AF104" si="135">AD89</f>
        <v>15.886873612755601</v>
      </c>
      <c r="AF89" s="10">
        <f t="shared" si="135"/>
        <v>15.886873612755601</v>
      </c>
      <c r="AG89" s="10">
        <f t="shared" si="59"/>
        <v>16.094731630777801</v>
      </c>
      <c r="AH89" s="10">
        <f t="shared" si="60"/>
        <v>16.094731630777801</v>
      </c>
      <c r="AI89" s="10">
        <f t="shared" si="61"/>
        <v>16.302589648800001</v>
      </c>
      <c r="AJ89" s="10">
        <f t="shared" ref="AJ89:AK104" si="136">AI89</f>
        <v>16.302589648800001</v>
      </c>
      <c r="AK89" s="10">
        <f t="shared" si="136"/>
        <v>16.302589648800001</v>
      </c>
      <c r="AL89" s="10">
        <f t="shared" si="63"/>
        <v>16.6316791914</v>
      </c>
      <c r="AM89" s="10">
        <f t="shared" si="64"/>
        <v>16.6316791914</v>
      </c>
      <c r="AN89" s="10">
        <f t="shared" si="65"/>
        <v>16.960768734000002</v>
      </c>
      <c r="AO89" s="10">
        <f t="shared" ref="AO89:AP104" si="137">AN89</f>
        <v>16.960768734000002</v>
      </c>
      <c r="AP89" s="10">
        <f t="shared" si="137"/>
        <v>16.960768734000002</v>
      </c>
      <c r="AQ89" s="10">
        <f t="shared" si="67"/>
        <v>17.2898582766</v>
      </c>
      <c r="AR89" s="10">
        <f t="shared" si="68"/>
        <v>17.2898582766</v>
      </c>
      <c r="AS89" s="10">
        <f t="shared" si="69"/>
        <v>17.618947819200002</v>
      </c>
      <c r="AT89" s="10">
        <f t="shared" ref="AT89:AU104" si="138">AS89</f>
        <v>17.618947819200002</v>
      </c>
      <c r="AU89" s="10">
        <f t="shared" si="138"/>
        <v>17.618947819200002</v>
      </c>
      <c r="AV89" s="10">
        <f t="shared" si="71"/>
        <v>17.948037361800001</v>
      </c>
      <c r="AW89" s="10">
        <f t="shared" si="72"/>
        <v>17.948037361800001</v>
      </c>
      <c r="AX89" s="10">
        <f t="shared" si="73"/>
        <v>18.277126904399999</v>
      </c>
      <c r="AY89" s="10">
        <f t="shared" ref="AY89:AZ104" si="139">AX89</f>
        <v>18.277126904399999</v>
      </c>
      <c r="AZ89" s="10">
        <f t="shared" si="139"/>
        <v>18.277126904399999</v>
      </c>
      <c r="BA89" s="10">
        <f t="shared" si="75"/>
        <v>18.606216447000001</v>
      </c>
      <c r="BB89" s="10">
        <f t="shared" si="76"/>
        <v>18.606216447000001</v>
      </c>
      <c r="BC89" s="10">
        <f t="shared" si="77"/>
        <v>18.9353059896</v>
      </c>
      <c r="BD89" s="10">
        <f t="shared" ref="BD89:BE104" si="140">BC89</f>
        <v>18.9353059896</v>
      </c>
      <c r="BE89" s="10">
        <f t="shared" si="140"/>
        <v>18.9353059896</v>
      </c>
      <c r="BF89" s="10">
        <f t="shared" si="81"/>
        <v>23.40439576</v>
      </c>
      <c r="BG89" s="10">
        <f t="shared" si="85"/>
        <v>23.40439576</v>
      </c>
      <c r="BH89" s="10">
        <f t="shared" si="86"/>
        <v>24.03494208</v>
      </c>
      <c r="BI89" s="10">
        <f t="shared" si="125"/>
        <v>24.03494208</v>
      </c>
      <c r="BJ89" s="10">
        <f t="shared" si="125"/>
        <v>24.03494208</v>
      </c>
      <c r="BK89" s="10">
        <f t="shared" si="89"/>
        <v>24.665488400000001</v>
      </c>
      <c r="BL89" s="10">
        <f t="shared" si="90"/>
        <v>24.665488400000001</v>
      </c>
      <c r="BM89" s="10">
        <f t="shared" si="91"/>
        <v>25.296034720000002</v>
      </c>
      <c r="BN89" s="10">
        <f t="shared" si="92"/>
        <v>25.296034720000002</v>
      </c>
      <c r="BO89" s="10">
        <f t="shared" si="92"/>
        <v>25.296034720000002</v>
      </c>
      <c r="BP89" s="10">
        <f t="shared" si="93"/>
        <v>25.926581040000002</v>
      </c>
      <c r="BQ89" s="10">
        <f t="shared" si="94"/>
        <v>25.926581040000002</v>
      </c>
      <c r="BR89" s="10">
        <f t="shared" si="95"/>
        <v>26.557127359999999</v>
      </c>
      <c r="BS89" s="10">
        <f t="shared" si="96"/>
        <v>26.557127359999999</v>
      </c>
      <c r="BT89" s="10">
        <f t="shared" si="96"/>
        <v>26.557127359999999</v>
      </c>
      <c r="BU89" s="10">
        <f t="shared" si="98"/>
        <v>27.18767368</v>
      </c>
      <c r="BV89" s="10">
        <f t="shared" si="99"/>
        <v>27.18767368</v>
      </c>
      <c r="BW89" s="10">
        <f t="shared" si="100"/>
        <v>27.81822</v>
      </c>
      <c r="BX89" s="10">
        <f t="shared" si="101"/>
        <v>27.81822</v>
      </c>
      <c r="BY89" s="10">
        <f t="shared" si="101"/>
        <v>27.81822</v>
      </c>
      <c r="BZ89" s="10">
        <f t="shared" si="102"/>
        <v>29.785035000000001</v>
      </c>
      <c r="CA89" s="10">
        <f t="shared" si="103"/>
        <v>29.785035000000001</v>
      </c>
      <c r="CB89" s="10">
        <f t="shared" si="104"/>
        <v>31.751850000000001</v>
      </c>
      <c r="CC89" s="10">
        <f t="shared" si="105"/>
        <v>31.751850000000001</v>
      </c>
      <c r="CD89" s="10">
        <f t="shared" si="105"/>
        <v>31.751850000000001</v>
      </c>
      <c r="CE89" s="10">
        <f t="shared" si="106"/>
        <v>33.718665000000001</v>
      </c>
      <c r="CF89" s="10">
        <f t="shared" si="107"/>
        <v>33.718665000000001</v>
      </c>
      <c r="CG89" s="10">
        <f t="shared" si="108"/>
        <v>35.685479999999998</v>
      </c>
      <c r="CH89" s="10">
        <f t="shared" si="109"/>
        <v>35.685479999999998</v>
      </c>
      <c r="CI89" s="10">
        <f t="shared" si="109"/>
        <v>35.685479999999998</v>
      </c>
      <c r="CJ89" s="10">
        <f t="shared" si="110"/>
        <v>37.652295000000002</v>
      </c>
      <c r="CK89" s="10">
        <f t="shared" si="111"/>
        <v>37.652295000000002</v>
      </c>
      <c r="CL89" s="10">
        <f t="shared" si="114"/>
        <v>39.619109999999999</v>
      </c>
      <c r="CM89" s="10">
        <f t="shared" si="115"/>
        <v>39.619109999999999</v>
      </c>
      <c r="CN89" s="10">
        <f t="shared" si="115"/>
        <v>39.619109999999999</v>
      </c>
      <c r="CO89" s="10">
        <f t="shared" si="118"/>
        <v>41.585925000000003</v>
      </c>
      <c r="CP89" s="10">
        <f t="shared" si="116"/>
        <v>41.585925000000003</v>
      </c>
      <c r="CQ89" s="10">
        <f t="shared" si="117"/>
        <v>43.55274</v>
      </c>
      <c r="CR89" s="10">
        <f t="shared" si="119"/>
        <v>43.55274</v>
      </c>
      <c r="CS89" s="10">
        <f t="shared" si="119"/>
        <v>43.55274</v>
      </c>
      <c r="CT89" s="10">
        <f t="shared" si="120"/>
        <v>45.519555000000004</v>
      </c>
      <c r="CU89" s="10">
        <f t="shared" si="121"/>
        <v>45.519555000000004</v>
      </c>
      <c r="CV89" s="10">
        <f t="shared" si="126"/>
        <v>47.486370000000001</v>
      </c>
      <c r="CW89" s="10">
        <f t="shared" si="127"/>
        <v>47.486370000000001</v>
      </c>
      <c r="CX89" s="10">
        <f t="shared" si="127"/>
        <v>47.486370000000001</v>
      </c>
      <c r="CY89" s="10">
        <f t="shared" ref="CY89:CY112" si="141">CX88</f>
        <v>49.453185000000005</v>
      </c>
      <c r="CZ89" s="10">
        <f t="shared" ref="CZ89:CZ112" si="142">CY89</f>
        <v>49.453185000000005</v>
      </c>
      <c r="DA89" s="10">
        <f>CZ88</f>
        <v>51.42</v>
      </c>
      <c r="DB89" s="10">
        <f>DA89</f>
        <v>51.42</v>
      </c>
      <c r="DC89" s="10">
        <f>DB89</f>
        <v>51.42</v>
      </c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>
        <f t="shared" si="26"/>
        <v>2617.9474346801908</v>
      </c>
      <c r="EM89">
        <v>51</v>
      </c>
      <c r="EN89" s="10">
        <f t="shared" si="27"/>
        <v>427.1720777242773</v>
      </c>
      <c r="EO89" s="4">
        <f t="shared" si="88"/>
        <v>3894.2311474014241</v>
      </c>
      <c r="EP89" s="4">
        <f t="shared" si="55"/>
        <v>18.378038221947072</v>
      </c>
      <c r="EQ89">
        <f t="shared" si="30"/>
        <v>1.2858197656534683E-3</v>
      </c>
      <c r="ER89">
        <v>0</v>
      </c>
      <c r="ES89" s="10">
        <f t="shared" si="112"/>
        <v>453.31213671591127</v>
      </c>
      <c r="ET89" s="4">
        <f t="shared" si="56"/>
        <v>4132.5319100880633</v>
      </c>
      <c r="EU89" s="4">
        <f t="shared" si="57"/>
        <v>19.502650593222615</v>
      </c>
      <c r="EV89">
        <f t="shared" si="21"/>
        <v>1.5219459771745631E-3</v>
      </c>
      <c r="EW89">
        <v>0</v>
      </c>
      <c r="EX89" s="10">
        <f t="shared" si="82"/>
        <v>1341.8377402400004</v>
      </c>
      <c r="EY89" s="4">
        <f t="shared" si="83"/>
        <v>12232.60272684339</v>
      </c>
      <c r="EZ89" s="4">
        <f t="shared" si="84"/>
        <v>57.729300588085479</v>
      </c>
      <c r="FA89">
        <f t="shared" si="22"/>
        <v>2.7888551008736946E-3</v>
      </c>
      <c r="FB89">
        <v>0</v>
      </c>
      <c r="FC89" s="10">
        <f t="shared" si="122"/>
        <v>395.6254800000001</v>
      </c>
      <c r="FD89" s="4">
        <f t="shared" si="123"/>
        <v>3606.6427261101867</v>
      </c>
      <c r="FE89" s="4">
        <f t="shared" si="124"/>
        <v>17.020822689888426</v>
      </c>
      <c r="FF89">
        <f t="shared" si="23"/>
        <v>8.2226196569509303E-4</v>
      </c>
      <c r="FG89">
        <v>1</v>
      </c>
    </row>
    <row r="90" spans="1:174" x14ac:dyDescent="0.3">
      <c r="B90">
        <v>3</v>
      </c>
      <c r="C90" s="10">
        <f t="shared" ref="C90:C99" si="143">$C$88-B89*$A$89</f>
        <v>13.518319270450394</v>
      </c>
      <c r="D90" s="10">
        <f t="shared" si="128"/>
        <v>13.518319270450394</v>
      </c>
      <c r="E90" s="10">
        <f t="shared" si="129"/>
        <v>13.663306351491999</v>
      </c>
      <c r="F90" s="10">
        <f t="shared" si="130"/>
        <v>13.663306351491999</v>
      </c>
      <c r="G90" s="10">
        <f t="shared" si="130"/>
        <v>13.663306351491999</v>
      </c>
      <c r="H90" s="10">
        <f t="shared" si="33"/>
        <v>13.808293432533601</v>
      </c>
      <c r="I90" s="10">
        <f t="shared" si="34"/>
        <v>13.808293432533601</v>
      </c>
      <c r="J90" s="10">
        <f t="shared" si="35"/>
        <v>14.016151450555801</v>
      </c>
      <c r="K90" s="10">
        <f t="shared" si="131"/>
        <v>14.016151450555801</v>
      </c>
      <c r="L90" s="10">
        <f t="shared" si="131"/>
        <v>14.016151450555801</v>
      </c>
      <c r="M90" s="10">
        <f t="shared" si="37"/>
        <v>14.224009468578</v>
      </c>
      <c r="N90" s="10">
        <f t="shared" si="38"/>
        <v>14.224009468578</v>
      </c>
      <c r="O90" s="10">
        <f t="shared" si="39"/>
        <v>14.431867486600201</v>
      </c>
      <c r="P90" s="10">
        <f t="shared" si="132"/>
        <v>14.431867486600201</v>
      </c>
      <c r="Q90" s="10">
        <f t="shared" si="132"/>
        <v>14.431867486600201</v>
      </c>
      <c r="R90" s="10">
        <f t="shared" si="41"/>
        <v>14.639725504622401</v>
      </c>
      <c r="S90" s="10">
        <f t="shared" si="42"/>
        <v>14.639725504622401</v>
      </c>
      <c r="T90" s="10">
        <f t="shared" si="43"/>
        <v>14.847583522644602</v>
      </c>
      <c r="U90" s="10">
        <f t="shared" si="133"/>
        <v>14.847583522644602</v>
      </c>
      <c r="V90" s="10">
        <f t="shared" si="133"/>
        <v>14.847583522644602</v>
      </c>
      <c r="W90" s="10">
        <f t="shared" si="45"/>
        <v>15.055441540666802</v>
      </c>
      <c r="X90" s="10">
        <f t="shared" si="46"/>
        <v>15.055441540666802</v>
      </c>
      <c r="Y90" s="10">
        <f t="shared" si="47"/>
        <v>15.263299558689001</v>
      </c>
      <c r="Z90" s="10">
        <f t="shared" si="134"/>
        <v>15.263299558689001</v>
      </c>
      <c r="AA90" s="10">
        <f t="shared" si="134"/>
        <v>15.263299558689001</v>
      </c>
      <c r="AB90" s="10">
        <f t="shared" si="49"/>
        <v>15.471157576711201</v>
      </c>
      <c r="AC90" s="10">
        <f t="shared" si="50"/>
        <v>15.471157576711201</v>
      </c>
      <c r="AD90" s="10">
        <f t="shared" si="53"/>
        <v>15.679015594733402</v>
      </c>
      <c r="AE90" s="10">
        <f t="shared" si="135"/>
        <v>15.679015594733402</v>
      </c>
      <c r="AF90" s="10">
        <f t="shared" si="135"/>
        <v>15.679015594733402</v>
      </c>
      <c r="AG90" s="10">
        <f t="shared" si="59"/>
        <v>15.886873612755601</v>
      </c>
      <c r="AH90" s="10">
        <f t="shared" si="60"/>
        <v>15.886873612755601</v>
      </c>
      <c r="AI90" s="10">
        <f t="shared" si="61"/>
        <v>16.094731630777801</v>
      </c>
      <c r="AJ90" s="10">
        <f t="shared" si="136"/>
        <v>16.094731630777801</v>
      </c>
      <c r="AK90" s="10">
        <f t="shared" si="136"/>
        <v>16.094731630777801</v>
      </c>
      <c r="AL90" s="10">
        <f t="shared" si="63"/>
        <v>16.302589648800001</v>
      </c>
      <c r="AM90" s="10">
        <f t="shared" si="64"/>
        <v>16.302589648800001</v>
      </c>
      <c r="AN90" s="10">
        <f t="shared" si="65"/>
        <v>16.6316791914</v>
      </c>
      <c r="AO90" s="10">
        <f t="shared" si="137"/>
        <v>16.6316791914</v>
      </c>
      <c r="AP90" s="10">
        <f t="shared" si="137"/>
        <v>16.6316791914</v>
      </c>
      <c r="AQ90" s="10">
        <f t="shared" si="67"/>
        <v>16.960768734000002</v>
      </c>
      <c r="AR90" s="10">
        <f t="shared" si="68"/>
        <v>16.960768734000002</v>
      </c>
      <c r="AS90" s="10">
        <f t="shared" si="69"/>
        <v>17.2898582766</v>
      </c>
      <c r="AT90" s="10">
        <f t="shared" si="138"/>
        <v>17.2898582766</v>
      </c>
      <c r="AU90" s="10">
        <f t="shared" si="138"/>
        <v>17.2898582766</v>
      </c>
      <c r="AV90" s="10">
        <f t="shared" si="71"/>
        <v>17.618947819200002</v>
      </c>
      <c r="AW90" s="10">
        <f t="shared" si="72"/>
        <v>17.618947819200002</v>
      </c>
      <c r="AX90" s="10">
        <f t="shared" si="73"/>
        <v>17.948037361800001</v>
      </c>
      <c r="AY90" s="10">
        <f t="shared" si="139"/>
        <v>17.948037361800001</v>
      </c>
      <c r="AZ90" s="10">
        <f t="shared" si="139"/>
        <v>17.948037361800001</v>
      </c>
      <c r="BA90" s="10">
        <f t="shared" si="75"/>
        <v>18.277126904399999</v>
      </c>
      <c r="BB90" s="10">
        <f t="shared" si="76"/>
        <v>18.277126904399999</v>
      </c>
      <c r="BC90" s="10">
        <f t="shared" si="77"/>
        <v>18.606216447000001</v>
      </c>
      <c r="BD90" s="10">
        <f t="shared" si="140"/>
        <v>18.606216447000001</v>
      </c>
      <c r="BE90" s="10">
        <f t="shared" si="140"/>
        <v>18.606216447000001</v>
      </c>
      <c r="BF90" s="10">
        <f t="shared" si="81"/>
        <v>22.773849439999999</v>
      </c>
      <c r="BG90" s="10">
        <f t="shared" si="85"/>
        <v>22.773849439999999</v>
      </c>
      <c r="BH90" s="10">
        <f t="shared" si="86"/>
        <v>23.40439576</v>
      </c>
      <c r="BI90" s="10">
        <f t="shared" si="125"/>
        <v>23.40439576</v>
      </c>
      <c r="BJ90" s="10">
        <f t="shared" si="125"/>
        <v>23.40439576</v>
      </c>
      <c r="BK90" s="10">
        <f t="shared" si="89"/>
        <v>24.03494208</v>
      </c>
      <c r="BL90" s="10">
        <f t="shared" si="90"/>
        <v>24.03494208</v>
      </c>
      <c r="BM90" s="10">
        <f t="shared" si="91"/>
        <v>24.665488400000001</v>
      </c>
      <c r="BN90" s="10">
        <f t="shared" ref="BN90:BO105" si="144">BM90</f>
        <v>24.665488400000001</v>
      </c>
      <c r="BO90" s="10">
        <f t="shared" si="144"/>
        <v>24.665488400000001</v>
      </c>
      <c r="BP90" s="10">
        <f t="shared" si="93"/>
        <v>25.296034720000002</v>
      </c>
      <c r="BQ90" s="10">
        <f t="shared" si="94"/>
        <v>25.296034720000002</v>
      </c>
      <c r="BR90" s="10">
        <f t="shared" si="95"/>
        <v>25.926581040000002</v>
      </c>
      <c r="BS90" s="10">
        <f t="shared" si="96"/>
        <v>25.926581040000002</v>
      </c>
      <c r="BT90" s="10">
        <f t="shared" si="96"/>
        <v>25.926581040000002</v>
      </c>
      <c r="BU90" s="10">
        <f t="shared" si="98"/>
        <v>26.557127359999999</v>
      </c>
      <c r="BV90" s="10">
        <f t="shared" si="99"/>
        <v>26.557127359999999</v>
      </c>
      <c r="BW90" s="10">
        <f t="shared" si="100"/>
        <v>27.18767368</v>
      </c>
      <c r="BX90" s="10">
        <f t="shared" si="101"/>
        <v>27.18767368</v>
      </c>
      <c r="BY90" s="10">
        <f t="shared" si="101"/>
        <v>27.18767368</v>
      </c>
      <c r="BZ90" s="10">
        <f t="shared" si="102"/>
        <v>27.81822</v>
      </c>
      <c r="CA90" s="10">
        <f t="shared" si="103"/>
        <v>27.81822</v>
      </c>
      <c r="CB90" s="10">
        <f t="shared" si="104"/>
        <v>29.785035000000001</v>
      </c>
      <c r="CC90" s="10">
        <f t="shared" si="105"/>
        <v>29.785035000000001</v>
      </c>
      <c r="CD90" s="10">
        <f t="shared" si="105"/>
        <v>29.785035000000001</v>
      </c>
      <c r="CE90" s="10">
        <f t="shared" si="106"/>
        <v>31.751850000000001</v>
      </c>
      <c r="CF90" s="10">
        <f t="shared" si="107"/>
        <v>31.751850000000001</v>
      </c>
      <c r="CG90" s="10">
        <f t="shared" si="108"/>
        <v>33.718665000000001</v>
      </c>
      <c r="CH90" s="10">
        <f t="shared" si="109"/>
        <v>33.718665000000001</v>
      </c>
      <c r="CI90" s="10">
        <f t="shared" si="109"/>
        <v>33.718665000000001</v>
      </c>
      <c r="CJ90" s="10">
        <f t="shared" si="110"/>
        <v>35.685479999999998</v>
      </c>
      <c r="CK90" s="10">
        <f t="shared" si="111"/>
        <v>35.685479999999998</v>
      </c>
      <c r="CL90" s="10">
        <f t="shared" si="114"/>
        <v>37.652295000000002</v>
      </c>
      <c r="CM90" s="10">
        <f t="shared" si="115"/>
        <v>37.652295000000002</v>
      </c>
      <c r="CN90" s="10">
        <f t="shared" si="115"/>
        <v>37.652295000000002</v>
      </c>
      <c r="CO90" s="10">
        <f t="shared" si="118"/>
        <v>39.619109999999999</v>
      </c>
      <c r="CP90" s="10">
        <f t="shared" si="116"/>
        <v>39.619109999999999</v>
      </c>
      <c r="CQ90" s="10">
        <f t="shared" si="117"/>
        <v>41.585925000000003</v>
      </c>
      <c r="CR90" s="10">
        <f t="shared" si="119"/>
        <v>41.585925000000003</v>
      </c>
      <c r="CS90" s="10">
        <f t="shared" si="119"/>
        <v>41.585925000000003</v>
      </c>
      <c r="CT90" s="10">
        <f t="shared" si="120"/>
        <v>43.55274</v>
      </c>
      <c r="CU90" s="10">
        <f t="shared" si="121"/>
        <v>43.55274</v>
      </c>
      <c r="CV90" s="10">
        <f t="shared" si="126"/>
        <v>45.519555000000004</v>
      </c>
      <c r="CW90" s="10">
        <f t="shared" si="127"/>
        <v>45.519555000000004</v>
      </c>
      <c r="CX90" s="10">
        <f t="shared" si="127"/>
        <v>45.519555000000004</v>
      </c>
      <c r="CY90" s="10">
        <f t="shared" si="141"/>
        <v>47.486370000000001</v>
      </c>
      <c r="CZ90" s="10">
        <f t="shared" si="142"/>
        <v>47.486370000000001</v>
      </c>
      <c r="DA90" s="10">
        <f t="shared" ref="DA90:DA112" si="145">CZ89</f>
        <v>49.453185000000005</v>
      </c>
      <c r="DB90" s="10">
        <f t="shared" ref="DB90:DC105" si="146">DA90</f>
        <v>49.453185000000005</v>
      </c>
      <c r="DC90" s="10">
        <f t="shared" si="146"/>
        <v>49.453185000000005</v>
      </c>
      <c r="DD90" s="10">
        <f>DC89</f>
        <v>51.42</v>
      </c>
      <c r="DE90" s="10">
        <f>DD90</f>
        <v>51.42</v>
      </c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>
        <f t="shared" si="26"/>
        <v>2635.6295914823158</v>
      </c>
      <c r="EM90">
        <v>52</v>
      </c>
      <c r="EN90" s="10">
        <f t="shared" si="27"/>
        <v>421.45854988653645</v>
      </c>
      <c r="EO90" s="4">
        <f t="shared" si="88"/>
        <v>3842.1448823397905</v>
      </c>
      <c r="EP90" s="4">
        <f t="shared" si="55"/>
        <v>18.132227602621118</v>
      </c>
      <c r="EQ90">
        <f t="shared" si="30"/>
        <v>1.2686216213727919E-3</v>
      </c>
      <c r="ER90">
        <v>0</v>
      </c>
      <c r="ES90" s="10">
        <f t="shared" si="112"/>
        <v>445.48319775577806</v>
      </c>
      <c r="ET90" s="4">
        <f t="shared" si="56"/>
        <v>4061.1609110469385</v>
      </c>
      <c r="EU90" s="4">
        <f t="shared" si="57"/>
        <v>19.165829562660115</v>
      </c>
      <c r="EV90">
        <f t="shared" si="21"/>
        <v>1.4956611698842899E-3</v>
      </c>
      <c r="EW90">
        <v>0</v>
      </c>
      <c r="EX90" s="10">
        <f t="shared" si="82"/>
        <v>1285.9568838400003</v>
      </c>
      <c r="EY90" s="4">
        <f t="shared" si="83"/>
        <v>11723.175770157315</v>
      </c>
      <c r="EZ90" s="4">
        <f t="shared" si="84"/>
        <v>55.325162845128389</v>
      </c>
      <c r="FA90">
        <f t="shared" si="22"/>
        <v>2.6727131809240767E-3</v>
      </c>
      <c r="FB90">
        <v>0</v>
      </c>
      <c r="FC90" s="10">
        <f t="shared" si="122"/>
        <v>482.7309600000001</v>
      </c>
      <c r="FD90" s="4">
        <f t="shared" si="123"/>
        <v>4400.7228896181987</v>
      </c>
      <c r="FE90" s="4">
        <f t="shared" si="124"/>
        <v>20.768323812408692</v>
      </c>
      <c r="FF90">
        <f t="shared" si="23"/>
        <v>1.0033006672661203E-3</v>
      </c>
      <c r="FG90">
        <v>1</v>
      </c>
    </row>
    <row r="91" spans="1:174" x14ac:dyDescent="0.3">
      <c r="B91" s="4">
        <v>4</v>
      </c>
      <c r="C91" s="10">
        <f t="shared" si="143"/>
        <v>13.373332189408792</v>
      </c>
      <c r="D91" s="10">
        <f t="shared" si="128"/>
        <v>13.373332189408792</v>
      </c>
      <c r="E91" s="10">
        <f t="shared" si="129"/>
        <v>13.518319270450394</v>
      </c>
      <c r="F91" s="10">
        <f t="shared" si="130"/>
        <v>13.518319270450394</v>
      </c>
      <c r="G91" s="10">
        <f t="shared" si="130"/>
        <v>13.518319270450394</v>
      </c>
      <c r="H91" s="10">
        <f t="shared" si="33"/>
        <v>13.663306351491999</v>
      </c>
      <c r="I91" s="10">
        <f t="shared" si="34"/>
        <v>13.663306351491999</v>
      </c>
      <c r="J91" s="10">
        <f t="shared" si="35"/>
        <v>13.808293432533601</v>
      </c>
      <c r="K91" s="10">
        <f t="shared" si="131"/>
        <v>13.808293432533601</v>
      </c>
      <c r="L91" s="10">
        <f t="shared" si="131"/>
        <v>13.808293432533601</v>
      </c>
      <c r="M91" s="10">
        <f t="shared" si="37"/>
        <v>14.016151450555801</v>
      </c>
      <c r="N91" s="10">
        <f t="shared" si="38"/>
        <v>14.016151450555801</v>
      </c>
      <c r="O91" s="10">
        <f t="shared" si="39"/>
        <v>14.224009468578</v>
      </c>
      <c r="P91" s="10">
        <f t="shared" si="132"/>
        <v>14.224009468578</v>
      </c>
      <c r="Q91" s="10">
        <f t="shared" si="132"/>
        <v>14.224009468578</v>
      </c>
      <c r="R91" s="10">
        <f t="shared" si="41"/>
        <v>14.431867486600201</v>
      </c>
      <c r="S91" s="10">
        <f t="shared" si="42"/>
        <v>14.431867486600201</v>
      </c>
      <c r="T91" s="10">
        <f t="shared" si="43"/>
        <v>14.639725504622401</v>
      </c>
      <c r="U91" s="10">
        <f t="shared" si="133"/>
        <v>14.639725504622401</v>
      </c>
      <c r="V91" s="10">
        <f t="shared" si="133"/>
        <v>14.639725504622401</v>
      </c>
      <c r="W91" s="10">
        <f t="shared" si="45"/>
        <v>14.847583522644602</v>
      </c>
      <c r="X91" s="10">
        <f t="shared" si="46"/>
        <v>14.847583522644602</v>
      </c>
      <c r="Y91" s="10">
        <f t="shared" si="47"/>
        <v>15.055441540666802</v>
      </c>
      <c r="Z91" s="10">
        <f t="shared" si="134"/>
        <v>15.055441540666802</v>
      </c>
      <c r="AA91" s="10">
        <f t="shared" si="134"/>
        <v>15.055441540666802</v>
      </c>
      <c r="AB91" s="10">
        <f t="shared" si="49"/>
        <v>15.263299558689001</v>
      </c>
      <c r="AC91" s="10">
        <f t="shared" si="50"/>
        <v>15.263299558689001</v>
      </c>
      <c r="AD91" s="10">
        <f t="shared" si="53"/>
        <v>15.471157576711201</v>
      </c>
      <c r="AE91" s="10">
        <f t="shared" si="135"/>
        <v>15.471157576711201</v>
      </c>
      <c r="AF91" s="10">
        <f t="shared" si="135"/>
        <v>15.471157576711201</v>
      </c>
      <c r="AG91" s="10">
        <f t="shared" si="59"/>
        <v>15.679015594733402</v>
      </c>
      <c r="AH91" s="10">
        <f t="shared" si="60"/>
        <v>15.679015594733402</v>
      </c>
      <c r="AI91" s="10">
        <f t="shared" si="61"/>
        <v>15.886873612755601</v>
      </c>
      <c r="AJ91" s="10">
        <f t="shared" si="136"/>
        <v>15.886873612755601</v>
      </c>
      <c r="AK91" s="10">
        <f t="shared" si="136"/>
        <v>15.886873612755601</v>
      </c>
      <c r="AL91" s="10">
        <f t="shared" si="63"/>
        <v>16.094731630777801</v>
      </c>
      <c r="AM91" s="10">
        <f t="shared" si="64"/>
        <v>16.094731630777801</v>
      </c>
      <c r="AN91" s="10">
        <f t="shared" si="65"/>
        <v>16.302589648800001</v>
      </c>
      <c r="AO91" s="10">
        <f t="shared" si="137"/>
        <v>16.302589648800001</v>
      </c>
      <c r="AP91" s="10">
        <f t="shared" si="137"/>
        <v>16.302589648800001</v>
      </c>
      <c r="AQ91" s="10">
        <f t="shared" si="67"/>
        <v>16.6316791914</v>
      </c>
      <c r="AR91" s="10">
        <f t="shared" si="68"/>
        <v>16.6316791914</v>
      </c>
      <c r="AS91" s="10">
        <f t="shared" si="69"/>
        <v>16.960768734000002</v>
      </c>
      <c r="AT91" s="10">
        <f t="shared" si="138"/>
        <v>16.960768734000002</v>
      </c>
      <c r="AU91" s="10">
        <f t="shared" si="138"/>
        <v>16.960768734000002</v>
      </c>
      <c r="AV91" s="10">
        <f t="shared" si="71"/>
        <v>17.2898582766</v>
      </c>
      <c r="AW91" s="10">
        <f t="shared" si="72"/>
        <v>17.2898582766</v>
      </c>
      <c r="AX91" s="10">
        <f t="shared" si="73"/>
        <v>17.618947819200002</v>
      </c>
      <c r="AY91" s="10">
        <f t="shared" si="139"/>
        <v>17.618947819200002</v>
      </c>
      <c r="AZ91" s="10">
        <f t="shared" si="139"/>
        <v>17.618947819200002</v>
      </c>
      <c r="BA91" s="10">
        <f t="shared" si="75"/>
        <v>17.948037361800001</v>
      </c>
      <c r="BB91" s="10">
        <f t="shared" si="76"/>
        <v>17.948037361800001</v>
      </c>
      <c r="BC91" s="10">
        <f t="shared" si="77"/>
        <v>18.277126904399999</v>
      </c>
      <c r="BD91" s="10">
        <f t="shared" si="140"/>
        <v>18.277126904399999</v>
      </c>
      <c r="BE91" s="10">
        <f t="shared" si="140"/>
        <v>18.277126904399999</v>
      </c>
      <c r="BF91" s="10">
        <f t="shared" si="81"/>
        <v>22.143303119999999</v>
      </c>
      <c r="BG91" s="10">
        <f t="shared" si="85"/>
        <v>22.143303119999999</v>
      </c>
      <c r="BH91" s="10">
        <f t="shared" si="86"/>
        <v>22.773849439999999</v>
      </c>
      <c r="BI91" s="10">
        <f t="shared" si="125"/>
        <v>22.773849439999999</v>
      </c>
      <c r="BJ91" s="10">
        <f t="shared" si="125"/>
        <v>22.773849439999999</v>
      </c>
      <c r="BK91" s="10">
        <f t="shared" si="89"/>
        <v>23.40439576</v>
      </c>
      <c r="BL91" s="10">
        <f t="shared" si="90"/>
        <v>23.40439576</v>
      </c>
      <c r="BM91" s="10">
        <f t="shared" si="91"/>
        <v>24.03494208</v>
      </c>
      <c r="BN91" s="10">
        <f t="shared" si="144"/>
        <v>24.03494208</v>
      </c>
      <c r="BO91" s="10">
        <f t="shared" si="144"/>
        <v>24.03494208</v>
      </c>
      <c r="BP91" s="10">
        <f t="shared" si="93"/>
        <v>24.665488400000001</v>
      </c>
      <c r="BQ91" s="10">
        <f t="shared" si="94"/>
        <v>24.665488400000001</v>
      </c>
      <c r="BR91" s="10">
        <f t="shared" si="95"/>
        <v>25.296034720000002</v>
      </c>
      <c r="BS91" s="10">
        <f t="shared" si="96"/>
        <v>25.296034720000002</v>
      </c>
      <c r="BT91" s="10">
        <f t="shared" si="96"/>
        <v>25.296034720000002</v>
      </c>
      <c r="BU91" s="10">
        <f t="shared" si="98"/>
        <v>25.926581040000002</v>
      </c>
      <c r="BV91" s="10">
        <f t="shared" si="99"/>
        <v>25.926581040000002</v>
      </c>
      <c r="BW91" s="10">
        <f t="shared" si="100"/>
        <v>26.557127359999999</v>
      </c>
      <c r="BX91" s="10">
        <f t="shared" si="101"/>
        <v>26.557127359999999</v>
      </c>
      <c r="BY91" s="10">
        <f t="shared" si="101"/>
        <v>26.557127359999999</v>
      </c>
      <c r="BZ91" s="10">
        <f t="shared" si="102"/>
        <v>27.18767368</v>
      </c>
      <c r="CA91" s="10">
        <f t="shared" si="103"/>
        <v>27.18767368</v>
      </c>
      <c r="CB91" s="10">
        <f t="shared" si="104"/>
        <v>27.81822</v>
      </c>
      <c r="CC91" s="10">
        <f t="shared" si="105"/>
        <v>27.81822</v>
      </c>
      <c r="CD91" s="10">
        <f t="shared" si="105"/>
        <v>27.81822</v>
      </c>
      <c r="CE91" s="10">
        <f t="shared" si="106"/>
        <v>29.785035000000001</v>
      </c>
      <c r="CF91" s="10">
        <f t="shared" si="107"/>
        <v>29.785035000000001</v>
      </c>
      <c r="CG91" s="10">
        <f t="shared" si="108"/>
        <v>31.751850000000001</v>
      </c>
      <c r="CH91" s="10">
        <f t="shared" si="109"/>
        <v>31.751850000000001</v>
      </c>
      <c r="CI91" s="10">
        <f t="shared" si="109"/>
        <v>31.751850000000001</v>
      </c>
      <c r="CJ91" s="10">
        <f t="shared" si="110"/>
        <v>33.718665000000001</v>
      </c>
      <c r="CK91" s="10">
        <f t="shared" si="111"/>
        <v>33.718665000000001</v>
      </c>
      <c r="CL91" s="10">
        <f t="shared" si="114"/>
        <v>35.685479999999998</v>
      </c>
      <c r="CM91" s="10">
        <f t="shared" si="115"/>
        <v>35.685479999999998</v>
      </c>
      <c r="CN91" s="10">
        <f t="shared" si="115"/>
        <v>35.685479999999998</v>
      </c>
      <c r="CO91" s="10">
        <f t="shared" si="118"/>
        <v>37.652295000000002</v>
      </c>
      <c r="CP91" s="10">
        <f t="shared" si="116"/>
        <v>37.652295000000002</v>
      </c>
      <c r="CQ91" s="10">
        <f t="shared" si="117"/>
        <v>39.619109999999999</v>
      </c>
      <c r="CR91" s="10">
        <f t="shared" si="119"/>
        <v>39.619109999999999</v>
      </c>
      <c r="CS91" s="10">
        <f t="shared" si="119"/>
        <v>39.619109999999999</v>
      </c>
      <c r="CT91" s="10">
        <f t="shared" si="120"/>
        <v>41.585925000000003</v>
      </c>
      <c r="CU91" s="10">
        <f t="shared" si="121"/>
        <v>41.585925000000003</v>
      </c>
      <c r="CV91" s="10">
        <f t="shared" si="126"/>
        <v>43.55274</v>
      </c>
      <c r="CW91" s="10">
        <f t="shared" si="127"/>
        <v>43.55274</v>
      </c>
      <c r="CX91" s="10">
        <f t="shared" si="127"/>
        <v>43.55274</v>
      </c>
      <c r="CY91" s="10">
        <f t="shared" si="141"/>
        <v>45.519555000000004</v>
      </c>
      <c r="CZ91" s="10">
        <f t="shared" si="142"/>
        <v>45.519555000000004</v>
      </c>
      <c r="DA91" s="10">
        <f t="shared" si="145"/>
        <v>47.486370000000001</v>
      </c>
      <c r="DB91" s="10">
        <f t="shared" si="146"/>
        <v>47.486370000000001</v>
      </c>
      <c r="DC91" s="10">
        <f t="shared" si="146"/>
        <v>47.486370000000001</v>
      </c>
      <c r="DD91" s="10">
        <f t="shared" ref="DD91:DD112" si="147">DC90</f>
        <v>49.453185000000005</v>
      </c>
      <c r="DE91" s="10">
        <f t="shared" ref="DE91:DE112" si="148">DD91</f>
        <v>49.453185000000005</v>
      </c>
      <c r="DF91" s="10">
        <f>DE90</f>
        <v>51.42</v>
      </c>
      <c r="DG91" s="10">
        <f>DF91</f>
        <v>51.42</v>
      </c>
      <c r="DH91" s="10">
        <f>DG91</f>
        <v>51.42</v>
      </c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>
        <f t="shared" si="26"/>
        <v>2703.83886056756</v>
      </c>
      <c r="EM91">
        <v>53</v>
      </c>
      <c r="EN91" s="10">
        <f t="shared" si="27"/>
        <v>415.87076392275674</v>
      </c>
      <c r="EO91" s="4">
        <f t="shared" si="88"/>
        <v>3791.2049186111481</v>
      </c>
      <c r="EP91" s="4">
        <f t="shared" si="55"/>
        <v>17.891826721164893</v>
      </c>
      <c r="EQ91">
        <f t="shared" si="30"/>
        <v>1.2518019694967941E-3</v>
      </c>
      <c r="ER91">
        <v>0</v>
      </c>
      <c r="ES91" s="10">
        <f t="shared" si="112"/>
        <v>437.89672184480042</v>
      </c>
      <c r="ET91" s="4">
        <f t="shared" si="56"/>
        <v>3992.000279226314</v>
      </c>
      <c r="EU91" s="4">
        <f t="shared" si="57"/>
        <v>18.839439914243481</v>
      </c>
      <c r="EV91">
        <f t="shared" si="21"/>
        <v>1.4701904057938058E-3</v>
      </c>
      <c r="EW91">
        <v>0</v>
      </c>
      <c r="EX91" s="10">
        <f t="shared" si="82"/>
        <v>1232.7485648000004</v>
      </c>
      <c r="EY91" s="4">
        <f t="shared" si="83"/>
        <v>11238.112480416305</v>
      </c>
      <c r="EZ91" s="4">
        <f t="shared" si="84"/>
        <v>53.036004512841863</v>
      </c>
      <c r="FA91">
        <f t="shared" si="22"/>
        <v>2.5621258218764187E-3</v>
      </c>
      <c r="FB91">
        <v>0</v>
      </c>
      <c r="FC91" s="10">
        <f t="shared" si="122"/>
        <v>617.32281</v>
      </c>
      <c r="FD91" s="4">
        <f t="shared" si="123"/>
        <v>5627.7033075533964</v>
      </c>
      <c r="FE91" s="4">
        <f t="shared" si="124"/>
        <v>26.558810346173047</v>
      </c>
      <c r="FF91">
        <f t="shared" si="23"/>
        <v>1.2830343162402438E-3</v>
      </c>
      <c r="FG91">
        <v>1</v>
      </c>
    </row>
    <row r="92" spans="1:174" x14ac:dyDescent="0.3">
      <c r="B92">
        <v>5</v>
      </c>
      <c r="C92" s="10">
        <f t="shared" si="143"/>
        <v>13.22834510836719</v>
      </c>
      <c r="D92" s="10">
        <f t="shared" si="128"/>
        <v>13.22834510836719</v>
      </c>
      <c r="E92" s="10">
        <f t="shared" si="129"/>
        <v>13.373332189408792</v>
      </c>
      <c r="F92" s="10">
        <f t="shared" si="130"/>
        <v>13.373332189408792</v>
      </c>
      <c r="G92" s="10">
        <f t="shared" si="130"/>
        <v>13.373332189408792</v>
      </c>
      <c r="H92" s="10">
        <f t="shared" si="33"/>
        <v>13.518319270450394</v>
      </c>
      <c r="I92" s="10">
        <f t="shared" si="34"/>
        <v>13.518319270450394</v>
      </c>
      <c r="J92" s="10">
        <f t="shared" si="35"/>
        <v>13.663306351491999</v>
      </c>
      <c r="K92" s="10">
        <f t="shared" si="131"/>
        <v>13.663306351491999</v>
      </c>
      <c r="L92" s="10">
        <f t="shared" si="131"/>
        <v>13.663306351491999</v>
      </c>
      <c r="M92" s="10">
        <f t="shared" si="37"/>
        <v>13.808293432533601</v>
      </c>
      <c r="N92" s="10">
        <f t="shared" si="38"/>
        <v>13.808293432533601</v>
      </c>
      <c r="O92" s="10">
        <f t="shared" si="39"/>
        <v>14.016151450555801</v>
      </c>
      <c r="P92" s="10">
        <f t="shared" si="132"/>
        <v>14.016151450555801</v>
      </c>
      <c r="Q92" s="10">
        <f t="shared" si="132"/>
        <v>14.016151450555801</v>
      </c>
      <c r="R92" s="10">
        <f t="shared" si="41"/>
        <v>14.224009468578</v>
      </c>
      <c r="S92" s="10">
        <f t="shared" si="42"/>
        <v>14.224009468578</v>
      </c>
      <c r="T92" s="10">
        <f t="shared" si="43"/>
        <v>14.431867486600201</v>
      </c>
      <c r="U92" s="10">
        <f t="shared" si="133"/>
        <v>14.431867486600201</v>
      </c>
      <c r="V92" s="10">
        <f t="shared" si="133"/>
        <v>14.431867486600201</v>
      </c>
      <c r="W92" s="10">
        <f t="shared" si="45"/>
        <v>14.639725504622401</v>
      </c>
      <c r="X92" s="10">
        <f t="shared" si="46"/>
        <v>14.639725504622401</v>
      </c>
      <c r="Y92" s="10">
        <f t="shared" si="47"/>
        <v>14.847583522644602</v>
      </c>
      <c r="Z92" s="10">
        <f t="shared" si="134"/>
        <v>14.847583522644602</v>
      </c>
      <c r="AA92" s="10">
        <f t="shared" si="134"/>
        <v>14.847583522644602</v>
      </c>
      <c r="AB92" s="10">
        <f t="shared" si="49"/>
        <v>15.055441540666802</v>
      </c>
      <c r="AC92" s="10">
        <f t="shared" si="50"/>
        <v>15.055441540666802</v>
      </c>
      <c r="AD92" s="10">
        <f t="shared" si="53"/>
        <v>15.263299558689001</v>
      </c>
      <c r="AE92" s="10">
        <f t="shared" si="135"/>
        <v>15.263299558689001</v>
      </c>
      <c r="AF92" s="10">
        <f t="shared" si="135"/>
        <v>15.263299558689001</v>
      </c>
      <c r="AG92" s="10">
        <f t="shared" si="59"/>
        <v>15.471157576711201</v>
      </c>
      <c r="AH92" s="10">
        <f t="shared" si="60"/>
        <v>15.471157576711201</v>
      </c>
      <c r="AI92" s="10">
        <f t="shared" si="61"/>
        <v>15.679015594733402</v>
      </c>
      <c r="AJ92" s="10">
        <f t="shared" si="136"/>
        <v>15.679015594733402</v>
      </c>
      <c r="AK92" s="10">
        <f t="shared" si="136"/>
        <v>15.679015594733402</v>
      </c>
      <c r="AL92" s="10">
        <f t="shared" si="63"/>
        <v>15.886873612755601</v>
      </c>
      <c r="AM92" s="10">
        <f t="shared" si="64"/>
        <v>15.886873612755601</v>
      </c>
      <c r="AN92" s="10">
        <f t="shared" si="65"/>
        <v>16.094731630777801</v>
      </c>
      <c r="AO92" s="10">
        <f t="shared" si="137"/>
        <v>16.094731630777801</v>
      </c>
      <c r="AP92" s="10">
        <f t="shared" si="137"/>
        <v>16.094731630777801</v>
      </c>
      <c r="AQ92" s="10">
        <f t="shared" si="67"/>
        <v>16.302589648800001</v>
      </c>
      <c r="AR92" s="10">
        <f t="shared" si="68"/>
        <v>16.302589648800001</v>
      </c>
      <c r="AS92" s="10">
        <f t="shared" si="69"/>
        <v>16.6316791914</v>
      </c>
      <c r="AT92" s="10">
        <f t="shared" si="138"/>
        <v>16.6316791914</v>
      </c>
      <c r="AU92" s="10">
        <f t="shared" si="138"/>
        <v>16.6316791914</v>
      </c>
      <c r="AV92" s="10">
        <f t="shared" si="71"/>
        <v>16.960768734000002</v>
      </c>
      <c r="AW92" s="10">
        <f t="shared" si="72"/>
        <v>16.960768734000002</v>
      </c>
      <c r="AX92" s="10">
        <f t="shared" si="73"/>
        <v>17.2898582766</v>
      </c>
      <c r="AY92" s="10">
        <f t="shared" si="139"/>
        <v>17.2898582766</v>
      </c>
      <c r="AZ92" s="10">
        <f t="shared" si="139"/>
        <v>17.2898582766</v>
      </c>
      <c r="BA92" s="10">
        <f t="shared" si="75"/>
        <v>17.618947819200002</v>
      </c>
      <c r="BB92" s="10">
        <f t="shared" si="76"/>
        <v>17.618947819200002</v>
      </c>
      <c r="BC92" s="10">
        <f t="shared" si="77"/>
        <v>17.948037361800001</v>
      </c>
      <c r="BD92" s="10">
        <f t="shared" si="140"/>
        <v>17.948037361800001</v>
      </c>
      <c r="BE92" s="10">
        <f t="shared" si="140"/>
        <v>17.948037361800001</v>
      </c>
      <c r="BF92" s="10">
        <f t="shared" si="81"/>
        <v>21.512756799999998</v>
      </c>
      <c r="BG92" s="10">
        <f t="shared" si="85"/>
        <v>21.512756799999998</v>
      </c>
      <c r="BH92" s="10">
        <f t="shared" si="86"/>
        <v>22.143303119999999</v>
      </c>
      <c r="BI92" s="10">
        <f t="shared" si="125"/>
        <v>22.143303119999999</v>
      </c>
      <c r="BJ92" s="10">
        <f t="shared" si="125"/>
        <v>22.143303119999999</v>
      </c>
      <c r="BK92" s="10">
        <f t="shared" si="89"/>
        <v>22.773849439999999</v>
      </c>
      <c r="BL92" s="10">
        <f t="shared" si="90"/>
        <v>22.773849439999999</v>
      </c>
      <c r="BM92" s="10">
        <f t="shared" si="91"/>
        <v>23.40439576</v>
      </c>
      <c r="BN92" s="10">
        <f t="shared" si="144"/>
        <v>23.40439576</v>
      </c>
      <c r="BO92" s="10">
        <f t="shared" si="144"/>
        <v>23.40439576</v>
      </c>
      <c r="BP92" s="10">
        <f t="shared" si="93"/>
        <v>24.03494208</v>
      </c>
      <c r="BQ92" s="10">
        <f t="shared" si="94"/>
        <v>24.03494208</v>
      </c>
      <c r="BR92" s="10">
        <f t="shared" si="95"/>
        <v>24.665488400000001</v>
      </c>
      <c r="BS92" s="10">
        <f t="shared" ref="BS92:BT107" si="149">BR92</f>
        <v>24.665488400000001</v>
      </c>
      <c r="BT92" s="10">
        <f t="shared" si="149"/>
        <v>24.665488400000001</v>
      </c>
      <c r="BU92" s="10">
        <f t="shared" si="98"/>
        <v>25.296034720000002</v>
      </c>
      <c r="BV92" s="10">
        <f t="shared" si="99"/>
        <v>25.296034720000002</v>
      </c>
      <c r="BW92" s="10">
        <f t="shared" si="100"/>
        <v>25.926581040000002</v>
      </c>
      <c r="BX92" s="10">
        <f t="shared" si="101"/>
        <v>25.926581040000002</v>
      </c>
      <c r="BY92" s="10">
        <f t="shared" si="101"/>
        <v>25.926581040000002</v>
      </c>
      <c r="BZ92" s="10">
        <f t="shared" si="102"/>
        <v>26.557127359999999</v>
      </c>
      <c r="CA92" s="10">
        <f t="shared" si="103"/>
        <v>26.557127359999999</v>
      </c>
      <c r="CB92" s="10">
        <f t="shared" si="104"/>
        <v>27.18767368</v>
      </c>
      <c r="CC92" s="10">
        <f t="shared" si="105"/>
        <v>27.18767368</v>
      </c>
      <c r="CD92" s="10">
        <f t="shared" si="105"/>
        <v>27.18767368</v>
      </c>
      <c r="CE92" s="10">
        <f t="shared" si="106"/>
        <v>27.81822</v>
      </c>
      <c r="CF92" s="10">
        <f t="shared" si="107"/>
        <v>27.81822</v>
      </c>
      <c r="CG92" s="10">
        <f t="shared" si="108"/>
        <v>29.785035000000001</v>
      </c>
      <c r="CH92" s="10">
        <f t="shared" si="109"/>
        <v>29.785035000000001</v>
      </c>
      <c r="CI92" s="10">
        <f t="shared" si="109"/>
        <v>29.785035000000001</v>
      </c>
      <c r="CJ92" s="10">
        <f t="shared" si="110"/>
        <v>31.751850000000001</v>
      </c>
      <c r="CK92" s="10">
        <f t="shared" si="111"/>
        <v>31.751850000000001</v>
      </c>
      <c r="CL92" s="10">
        <f t="shared" si="114"/>
        <v>33.718665000000001</v>
      </c>
      <c r="CM92" s="10">
        <f t="shared" si="115"/>
        <v>33.718665000000001</v>
      </c>
      <c r="CN92" s="10">
        <f t="shared" si="115"/>
        <v>33.718665000000001</v>
      </c>
      <c r="CO92" s="10">
        <f t="shared" si="118"/>
        <v>35.685479999999998</v>
      </c>
      <c r="CP92" s="10">
        <f t="shared" si="116"/>
        <v>35.685479999999998</v>
      </c>
      <c r="CQ92" s="10">
        <f t="shared" si="117"/>
        <v>37.652295000000002</v>
      </c>
      <c r="CR92" s="10">
        <f t="shared" si="119"/>
        <v>37.652295000000002</v>
      </c>
      <c r="CS92" s="10">
        <f t="shared" si="119"/>
        <v>37.652295000000002</v>
      </c>
      <c r="CT92" s="10">
        <f t="shared" si="120"/>
        <v>39.619109999999999</v>
      </c>
      <c r="CU92" s="10">
        <f t="shared" si="121"/>
        <v>39.619109999999999</v>
      </c>
      <c r="CV92" s="10">
        <f t="shared" si="126"/>
        <v>41.585925000000003</v>
      </c>
      <c r="CW92" s="10">
        <f t="shared" si="127"/>
        <v>41.585925000000003</v>
      </c>
      <c r="CX92" s="10">
        <f t="shared" si="127"/>
        <v>41.585925000000003</v>
      </c>
      <c r="CY92" s="10">
        <f t="shared" si="141"/>
        <v>43.55274</v>
      </c>
      <c r="CZ92" s="10">
        <f t="shared" si="142"/>
        <v>43.55274</v>
      </c>
      <c r="DA92" s="10">
        <f t="shared" si="145"/>
        <v>45.519555000000004</v>
      </c>
      <c r="DB92" s="10">
        <f t="shared" si="146"/>
        <v>45.519555000000004</v>
      </c>
      <c r="DC92" s="10">
        <f t="shared" si="146"/>
        <v>45.519555000000004</v>
      </c>
      <c r="DD92" s="10">
        <f t="shared" si="147"/>
        <v>47.486370000000001</v>
      </c>
      <c r="DE92" s="10">
        <f t="shared" si="148"/>
        <v>47.486370000000001</v>
      </c>
      <c r="DF92" s="10">
        <f t="shared" ref="DF92:DF112" si="150">DE91</f>
        <v>49.453185000000005</v>
      </c>
      <c r="DG92" s="10">
        <f t="shared" ref="DG92:DH107" si="151">DF92</f>
        <v>49.453185000000005</v>
      </c>
      <c r="DH92" s="10">
        <f t="shared" si="151"/>
        <v>49.453185000000005</v>
      </c>
      <c r="DI92" s="10">
        <f>DH91</f>
        <v>51.42</v>
      </c>
      <c r="DJ92" s="10">
        <f>DI92</f>
        <v>51.42</v>
      </c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>
        <f t="shared" si="26"/>
        <v>2719.2887980774763</v>
      </c>
      <c r="EM92">
        <v>54</v>
      </c>
      <c r="EN92" s="10">
        <f t="shared" si="27"/>
        <v>410.47159076991892</v>
      </c>
      <c r="EO92" s="4">
        <f t="shared" si="88"/>
        <v>3741.9844068819943</v>
      </c>
      <c r="EP92" s="4">
        <f t="shared" si="55"/>
        <v>17.659540446513272</v>
      </c>
      <c r="EQ92">
        <f t="shared" si="30"/>
        <v>1.2355500562278151E-3</v>
      </c>
      <c r="ER92">
        <v>0</v>
      </c>
      <c r="ES92" s="10">
        <f t="shared" si="112"/>
        <v>430.67394050755621</v>
      </c>
      <c r="ET92" s="4">
        <f t="shared" si="56"/>
        <v>3926.1551982364435</v>
      </c>
      <c r="EU92" s="4">
        <f t="shared" si="57"/>
        <v>18.528697339045674</v>
      </c>
      <c r="EV92">
        <f t="shared" si="21"/>
        <v>1.4459407065030071E-3</v>
      </c>
      <c r="EW92">
        <v>0</v>
      </c>
      <c r="EX92" s="10">
        <f t="shared" si="82"/>
        <v>1183.5490518000001</v>
      </c>
      <c r="EY92" s="4">
        <f t="shared" si="83"/>
        <v>10789.594691092891</v>
      </c>
      <c r="EZ92" s="4">
        <f t="shared" si="84"/>
        <v>50.919315296561187</v>
      </c>
      <c r="FA92">
        <f t="shared" si="22"/>
        <v>2.4598703041817001E-3</v>
      </c>
      <c r="FB92">
        <v>0</v>
      </c>
      <c r="FC92" s="10">
        <f t="shared" si="122"/>
        <v>694.59421499999996</v>
      </c>
      <c r="FD92" s="4">
        <f t="shared" si="123"/>
        <v>6332.1330393784647</v>
      </c>
      <c r="FE92" s="4">
        <f t="shared" si="124"/>
        <v>29.88322434373346</v>
      </c>
      <c r="FF92">
        <f t="shared" si="23"/>
        <v>1.4436340262673169E-3</v>
      </c>
      <c r="FG92">
        <v>1</v>
      </c>
    </row>
    <row r="93" spans="1:174" x14ac:dyDescent="0.3">
      <c r="B93">
        <v>6</v>
      </c>
      <c r="C93" s="10">
        <f t="shared" si="143"/>
        <v>13.083358027325588</v>
      </c>
      <c r="D93" s="10">
        <f t="shared" si="128"/>
        <v>13.083358027325588</v>
      </c>
      <c r="E93" s="10">
        <f t="shared" si="129"/>
        <v>13.22834510836719</v>
      </c>
      <c r="F93" s="10">
        <f t="shared" si="130"/>
        <v>13.22834510836719</v>
      </c>
      <c r="G93" s="10">
        <f t="shared" si="130"/>
        <v>13.22834510836719</v>
      </c>
      <c r="H93" s="10">
        <f t="shared" si="33"/>
        <v>13.373332189408792</v>
      </c>
      <c r="I93" s="10">
        <f t="shared" si="34"/>
        <v>13.373332189408792</v>
      </c>
      <c r="J93" s="10">
        <f t="shared" si="35"/>
        <v>13.518319270450394</v>
      </c>
      <c r="K93" s="10">
        <f t="shared" si="131"/>
        <v>13.518319270450394</v>
      </c>
      <c r="L93" s="10">
        <f t="shared" si="131"/>
        <v>13.518319270450394</v>
      </c>
      <c r="M93" s="10">
        <f t="shared" si="37"/>
        <v>13.663306351491999</v>
      </c>
      <c r="N93" s="10">
        <f t="shared" si="38"/>
        <v>13.663306351491999</v>
      </c>
      <c r="O93" s="10">
        <f t="shared" si="39"/>
        <v>13.808293432533601</v>
      </c>
      <c r="P93" s="10">
        <f t="shared" si="132"/>
        <v>13.808293432533601</v>
      </c>
      <c r="Q93" s="10">
        <f t="shared" si="132"/>
        <v>13.808293432533601</v>
      </c>
      <c r="R93" s="10">
        <f t="shared" si="41"/>
        <v>14.016151450555801</v>
      </c>
      <c r="S93" s="10">
        <f t="shared" si="42"/>
        <v>14.016151450555801</v>
      </c>
      <c r="T93" s="10">
        <f t="shared" si="43"/>
        <v>14.224009468578</v>
      </c>
      <c r="U93" s="10">
        <f t="shared" si="133"/>
        <v>14.224009468578</v>
      </c>
      <c r="V93" s="10">
        <f t="shared" si="133"/>
        <v>14.224009468578</v>
      </c>
      <c r="W93" s="10">
        <f t="shared" si="45"/>
        <v>14.431867486600201</v>
      </c>
      <c r="X93" s="10">
        <f t="shared" si="46"/>
        <v>14.431867486600201</v>
      </c>
      <c r="Y93" s="10">
        <f t="shared" si="47"/>
        <v>14.639725504622401</v>
      </c>
      <c r="Z93" s="10">
        <f t="shared" si="134"/>
        <v>14.639725504622401</v>
      </c>
      <c r="AA93" s="10">
        <f t="shared" si="134"/>
        <v>14.639725504622401</v>
      </c>
      <c r="AB93" s="10">
        <f t="shared" si="49"/>
        <v>14.847583522644602</v>
      </c>
      <c r="AC93" s="10">
        <f t="shared" si="50"/>
        <v>14.847583522644602</v>
      </c>
      <c r="AD93" s="10">
        <f t="shared" si="53"/>
        <v>15.055441540666802</v>
      </c>
      <c r="AE93" s="10">
        <f t="shared" si="135"/>
        <v>15.055441540666802</v>
      </c>
      <c r="AF93" s="10">
        <f t="shared" si="135"/>
        <v>15.055441540666802</v>
      </c>
      <c r="AG93" s="10">
        <f t="shared" si="59"/>
        <v>15.263299558689001</v>
      </c>
      <c r="AH93" s="10">
        <f t="shared" si="60"/>
        <v>15.263299558689001</v>
      </c>
      <c r="AI93" s="10">
        <f t="shared" si="61"/>
        <v>15.471157576711201</v>
      </c>
      <c r="AJ93" s="10">
        <f t="shared" si="136"/>
        <v>15.471157576711201</v>
      </c>
      <c r="AK93" s="10">
        <f t="shared" si="136"/>
        <v>15.471157576711201</v>
      </c>
      <c r="AL93" s="10">
        <f t="shared" si="63"/>
        <v>15.679015594733402</v>
      </c>
      <c r="AM93" s="10">
        <f t="shared" si="64"/>
        <v>15.679015594733402</v>
      </c>
      <c r="AN93" s="10">
        <f t="shared" si="65"/>
        <v>15.886873612755601</v>
      </c>
      <c r="AO93" s="10">
        <f t="shared" si="137"/>
        <v>15.886873612755601</v>
      </c>
      <c r="AP93" s="10">
        <f t="shared" si="137"/>
        <v>15.886873612755601</v>
      </c>
      <c r="AQ93" s="10">
        <f t="shared" si="67"/>
        <v>16.094731630777801</v>
      </c>
      <c r="AR93" s="10">
        <f t="shared" si="68"/>
        <v>16.094731630777801</v>
      </c>
      <c r="AS93" s="10">
        <f t="shared" si="69"/>
        <v>16.302589648800001</v>
      </c>
      <c r="AT93" s="10">
        <f t="shared" si="138"/>
        <v>16.302589648800001</v>
      </c>
      <c r="AU93" s="10">
        <f t="shared" si="138"/>
        <v>16.302589648800001</v>
      </c>
      <c r="AV93" s="10">
        <f t="shared" si="71"/>
        <v>16.6316791914</v>
      </c>
      <c r="AW93" s="10">
        <f t="shared" si="72"/>
        <v>16.6316791914</v>
      </c>
      <c r="AX93" s="10">
        <f t="shared" si="73"/>
        <v>16.960768734000002</v>
      </c>
      <c r="AY93" s="10">
        <f t="shared" si="139"/>
        <v>16.960768734000002</v>
      </c>
      <c r="AZ93" s="10">
        <f t="shared" si="139"/>
        <v>16.960768734000002</v>
      </c>
      <c r="BA93" s="10">
        <f t="shared" si="75"/>
        <v>17.2898582766</v>
      </c>
      <c r="BB93" s="10">
        <f t="shared" si="76"/>
        <v>17.2898582766</v>
      </c>
      <c r="BC93" s="10">
        <f t="shared" si="77"/>
        <v>17.618947819200002</v>
      </c>
      <c r="BD93" s="10">
        <f t="shared" si="140"/>
        <v>17.618947819200002</v>
      </c>
      <c r="BE93" s="10">
        <f t="shared" si="140"/>
        <v>17.618947819200002</v>
      </c>
      <c r="BF93" s="10">
        <f t="shared" si="81"/>
        <v>20.882210480000001</v>
      </c>
      <c r="BG93" s="10">
        <f t="shared" si="85"/>
        <v>20.882210480000001</v>
      </c>
      <c r="BH93" s="10">
        <f t="shared" si="86"/>
        <v>21.512756799999998</v>
      </c>
      <c r="BI93" s="10">
        <f t="shared" si="125"/>
        <v>21.512756799999998</v>
      </c>
      <c r="BJ93" s="10">
        <f t="shared" si="125"/>
        <v>21.512756799999998</v>
      </c>
      <c r="BK93" s="10">
        <f t="shared" si="89"/>
        <v>22.143303119999999</v>
      </c>
      <c r="BL93" s="10">
        <f t="shared" si="90"/>
        <v>22.143303119999999</v>
      </c>
      <c r="BM93" s="10">
        <f t="shared" si="91"/>
        <v>22.773849439999999</v>
      </c>
      <c r="BN93" s="10">
        <f t="shared" si="144"/>
        <v>22.773849439999999</v>
      </c>
      <c r="BO93" s="10">
        <f t="shared" si="144"/>
        <v>22.773849439999999</v>
      </c>
      <c r="BP93" s="10">
        <f t="shared" si="93"/>
        <v>23.40439576</v>
      </c>
      <c r="BQ93" s="10">
        <f t="shared" si="94"/>
        <v>23.40439576</v>
      </c>
      <c r="BR93" s="10">
        <f t="shared" si="95"/>
        <v>24.03494208</v>
      </c>
      <c r="BS93" s="10">
        <f t="shared" si="149"/>
        <v>24.03494208</v>
      </c>
      <c r="BT93" s="10">
        <f t="shared" si="149"/>
        <v>24.03494208</v>
      </c>
      <c r="BU93" s="10">
        <f t="shared" si="98"/>
        <v>24.665488400000001</v>
      </c>
      <c r="BV93" s="10">
        <f t="shared" si="99"/>
        <v>24.665488400000001</v>
      </c>
      <c r="BW93" s="10">
        <f t="shared" si="100"/>
        <v>25.296034720000002</v>
      </c>
      <c r="BX93" s="10">
        <f t="shared" si="101"/>
        <v>25.296034720000002</v>
      </c>
      <c r="BY93" s="10">
        <f t="shared" si="101"/>
        <v>25.296034720000002</v>
      </c>
      <c r="BZ93" s="10">
        <f t="shared" si="102"/>
        <v>25.926581040000002</v>
      </c>
      <c r="CA93" s="10">
        <f t="shared" si="103"/>
        <v>25.926581040000002</v>
      </c>
      <c r="CB93" s="10">
        <f t="shared" si="104"/>
        <v>26.557127359999999</v>
      </c>
      <c r="CC93" s="10">
        <f t="shared" si="105"/>
        <v>26.557127359999999</v>
      </c>
      <c r="CD93" s="10">
        <f t="shared" si="105"/>
        <v>26.557127359999999</v>
      </c>
      <c r="CE93" s="10">
        <f t="shared" si="106"/>
        <v>27.18767368</v>
      </c>
      <c r="CF93" s="10">
        <f t="shared" si="107"/>
        <v>27.18767368</v>
      </c>
      <c r="CG93" s="10">
        <f t="shared" si="108"/>
        <v>27.81822</v>
      </c>
      <c r="CH93" s="10">
        <f t="shared" si="109"/>
        <v>27.81822</v>
      </c>
      <c r="CI93" s="10">
        <f t="shared" si="109"/>
        <v>27.81822</v>
      </c>
      <c r="CJ93" s="10">
        <f t="shared" si="110"/>
        <v>29.785035000000001</v>
      </c>
      <c r="CK93" s="10">
        <f t="shared" si="111"/>
        <v>29.785035000000001</v>
      </c>
      <c r="CL93" s="10">
        <f t="shared" si="114"/>
        <v>31.751850000000001</v>
      </c>
      <c r="CM93" s="10">
        <f t="shared" si="115"/>
        <v>31.751850000000001</v>
      </c>
      <c r="CN93" s="10">
        <f t="shared" si="115"/>
        <v>31.751850000000001</v>
      </c>
      <c r="CO93" s="10">
        <f t="shared" si="118"/>
        <v>33.718665000000001</v>
      </c>
      <c r="CP93" s="10">
        <f t="shared" si="116"/>
        <v>33.718665000000001</v>
      </c>
      <c r="CQ93" s="10">
        <f t="shared" si="117"/>
        <v>35.685479999999998</v>
      </c>
      <c r="CR93" s="10">
        <f t="shared" si="119"/>
        <v>35.685479999999998</v>
      </c>
      <c r="CS93" s="10">
        <f t="shared" si="119"/>
        <v>35.685479999999998</v>
      </c>
      <c r="CT93" s="10">
        <f t="shared" si="120"/>
        <v>37.652295000000002</v>
      </c>
      <c r="CU93" s="10">
        <f t="shared" si="121"/>
        <v>37.652295000000002</v>
      </c>
      <c r="CV93" s="10">
        <f t="shared" si="126"/>
        <v>39.619109999999999</v>
      </c>
      <c r="CW93" s="10">
        <f t="shared" si="127"/>
        <v>39.619109999999999</v>
      </c>
      <c r="CX93" s="10">
        <f t="shared" si="127"/>
        <v>39.619109999999999</v>
      </c>
      <c r="CY93" s="10">
        <f t="shared" si="141"/>
        <v>41.585925000000003</v>
      </c>
      <c r="CZ93" s="10">
        <f t="shared" si="142"/>
        <v>41.585925000000003</v>
      </c>
      <c r="DA93" s="10">
        <f t="shared" si="145"/>
        <v>43.55274</v>
      </c>
      <c r="DB93" s="10">
        <f t="shared" si="146"/>
        <v>43.55274</v>
      </c>
      <c r="DC93" s="10">
        <f t="shared" si="146"/>
        <v>43.55274</v>
      </c>
      <c r="DD93" s="10">
        <f t="shared" si="147"/>
        <v>45.519555000000004</v>
      </c>
      <c r="DE93" s="10">
        <f t="shared" si="148"/>
        <v>45.519555000000004</v>
      </c>
      <c r="DF93" s="10">
        <f t="shared" si="150"/>
        <v>47.486370000000001</v>
      </c>
      <c r="DG93" s="10">
        <f t="shared" si="151"/>
        <v>47.486370000000001</v>
      </c>
      <c r="DH93" s="10">
        <f t="shared" si="151"/>
        <v>47.486370000000001</v>
      </c>
      <c r="DI93" s="10">
        <f t="shared" ref="DI93:DI112" si="152">DH92</f>
        <v>49.453185000000005</v>
      </c>
      <c r="DJ93" s="10">
        <f t="shared" ref="DJ93:DJ112" si="153">DI93</f>
        <v>49.453185000000005</v>
      </c>
      <c r="DK93" s="10">
        <f>DJ92</f>
        <v>51.42</v>
      </c>
      <c r="DL93" s="10">
        <f>DK93</f>
        <v>51.42</v>
      </c>
      <c r="DM93" s="10">
        <f>DL93</f>
        <v>51.42</v>
      </c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>
        <f t="shared" si="26"/>
        <v>2785.2658478705125</v>
      </c>
      <c r="EM93">
        <v>55</v>
      </c>
      <c r="EN93" s="10">
        <f t="shared" si="27"/>
        <v>405.19815949104219</v>
      </c>
      <c r="EO93" s="4">
        <f t="shared" si="88"/>
        <v>3693.9101964858332</v>
      </c>
      <c r="EP93" s="4">
        <f t="shared" si="55"/>
        <v>17.432663909731389</v>
      </c>
      <c r="EQ93">
        <f t="shared" si="30"/>
        <v>1.2196766353635153E-3</v>
      </c>
      <c r="ER93">
        <v>0</v>
      </c>
      <c r="ES93" s="10">
        <f t="shared" si="112"/>
        <v>423.69362221946761</v>
      </c>
      <c r="ET93" s="4">
        <f t="shared" si="56"/>
        <v>3862.5204844670766</v>
      </c>
      <c r="EU93" s="4">
        <f t="shared" si="57"/>
        <v>18.228386145993749</v>
      </c>
      <c r="EV93">
        <f t="shared" si="21"/>
        <v>1.4225050504119983E-3</v>
      </c>
      <c r="EW93">
        <v>0</v>
      </c>
      <c r="EX93" s="10">
        <f t="shared" si="82"/>
        <v>1137.0220761600003</v>
      </c>
      <c r="EY93" s="4">
        <f t="shared" si="83"/>
        <v>10365.440568714548</v>
      </c>
      <c r="EZ93" s="4">
        <f t="shared" si="84"/>
        <v>48.917605490951118</v>
      </c>
      <c r="FA93">
        <f t="shared" si="22"/>
        <v>2.3631693473889427E-3</v>
      </c>
      <c r="FB93">
        <v>0</v>
      </c>
      <c r="FC93" s="10">
        <f t="shared" si="122"/>
        <v>819.35198999999989</v>
      </c>
      <c r="FD93" s="4">
        <f t="shared" si="123"/>
        <v>7469.4630256307164</v>
      </c>
      <c r="FE93" s="4">
        <f t="shared" si="124"/>
        <v>35.250623752537948</v>
      </c>
      <c r="FF93">
        <f t="shared" si="23"/>
        <v>1.7029286836974854E-3</v>
      </c>
      <c r="FG93">
        <v>1</v>
      </c>
    </row>
    <row r="94" spans="1:174" x14ac:dyDescent="0.3">
      <c r="B94">
        <v>7</v>
      </c>
      <c r="C94" s="10">
        <f t="shared" si="143"/>
        <v>12.938370946283985</v>
      </c>
      <c r="D94" s="10">
        <f t="shared" si="128"/>
        <v>12.938370946283985</v>
      </c>
      <c r="E94" s="10">
        <f t="shared" si="129"/>
        <v>13.083358027325588</v>
      </c>
      <c r="F94" s="10">
        <f t="shared" si="130"/>
        <v>13.083358027325588</v>
      </c>
      <c r="G94" s="10">
        <f t="shared" si="130"/>
        <v>13.083358027325588</v>
      </c>
      <c r="H94" s="10">
        <f t="shared" si="33"/>
        <v>13.22834510836719</v>
      </c>
      <c r="I94" s="10">
        <f t="shared" si="34"/>
        <v>13.22834510836719</v>
      </c>
      <c r="J94" s="10">
        <f t="shared" si="35"/>
        <v>13.373332189408792</v>
      </c>
      <c r="K94" s="10">
        <f t="shared" si="131"/>
        <v>13.373332189408792</v>
      </c>
      <c r="L94" s="10">
        <f t="shared" si="131"/>
        <v>13.373332189408792</v>
      </c>
      <c r="M94" s="10">
        <f t="shared" si="37"/>
        <v>13.518319270450394</v>
      </c>
      <c r="N94" s="10">
        <f t="shared" si="38"/>
        <v>13.518319270450394</v>
      </c>
      <c r="O94" s="10">
        <f t="shared" si="39"/>
        <v>13.663306351491999</v>
      </c>
      <c r="P94" s="10">
        <f t="shared" si="132"/>
        <v>13.663306351491999</v>
      </c>
      <c r="Q94" s="10">
        <f t="shared" si="132"/>
        <v>13.663306351491999</v>
      </c>
      <c r="R94" s="10">
        <f t="shared" si="41"/>
        <v>13.808293432533601</v>
      </c>
      <c r="S94" s="10">
        <f t="shared" si="42"/>
        <v>13.808293432533601</v>
      </c>
      <c r="T94" s="10">
        <f t="shared" si="43"/>
        <v>14.016151450555801</v>
      </c>
      <c r="U94" s="10">
        <f t="shared" si="133"/>
        <v>14.016151450555801</v>
      </c>
      <c r="V94" s="10">
        <f t="shared" si="133"/>
        <v>14.016151450555801</v>
      </c>
      <c r="W94" s="10">
        <f t="shared" si="45"/>
        <v>14.224009468578</v>
      </c>
      <c r="X94" s="10">
        <f t="shared" si="46"/>
        <v>14.224009468578</v>
      </c>
      <c r="Y94" s="10">
        <f t="shared" si="47"/>
        <v>14.431867486600201</v>
      </c>
      <c r="Z94" s="10">
        <f t="shared" si="134"/>
        <v>14.431867486600201</v>
      </c>
      <c r="AA94" s="10">
        <f t="shared" si="134"/>
        <v>14.431867486600201</v>
      </c>
      <c r="AB94" s="10">
        <f t="shared" si="49"/>
        <v>14.639725504622401</v>
      </c>
      <c r="AC94" s="10">
        <f t="shared" si="50"/>
        <v>14.639725504622401</v>
      </c>
      <c r="AD94" s="10">
        <f t="shared" si="53"/>
        <v>14.847583522644602</v>
      </c>
      <c r="AE94" s="10">
        <f t="shared" si="135"/>
        <v>14.847583522644602</v>
      </c>
      <c r="AF94" s="10">
        <f t="shared" si="135"/>
        <v>14.847583522644602</v>
      </c>
      <c r="AG94" s="10">
        <f t="shared" si="59"/>
        <v>15.055441540666802</v>
      </c>
      <c r="AH94" s="10">
        <f t="shared" si="60"/>
        <v>15.055441540666802</v>
      </c>
      <c r="AI94" s="10">
        <f t="shared" si="61"/>
        <v>15.263299558689001</v>
      </c>
      <c r="AJ94" s="10">
        <f t="shared" si="136"/>
        <v>15.263299558689001</v>
      </c>
      <c r="AK94" s="10">
        <f t="shared" si="136"/>
        <v>15.263299558689001</v>
      </c>
      <c r="AL94" s="10">
        <f t="shared" si="63"/>
        <v>15.471157576711201</v>
      </c>
      <c r="AM94" s="10">
        <f t="shared" si="64"/>
        <v>15.471157576711201</v>
      </c>
      <c r="AN94" s="10">
        <f t="shared" si="65"/>
        <v>15.679015594733402</v>
      </c>
      <c r="AO94" s="10">
        <f t="shared" si="137"/>
        <v>15.679015594733402</v>
      </c>
      <c r="AP94" s="10">
        <f t="shared" si="137"/>
        <v>15.679015594733402</v>
      </c>
      <c r="AQ94" s="10">
        <f t="shared" si="67"/>
        <v>15.886873612755601</v>
      </c>
      <c r="AR94" s="10">
        <f t="shared" si="68"/>
        <v>15.886873612755601</v>
      </c>
      <c r="AS94" s="10">
        <f t="shared" si="69"/>
        <v>16.094731630777801</v>
      </c>
      <c r="AT94" s="10">
        <f t="shared" si="138"/>
        <v>16.094731630777801</v>
      </c>
      <c r="AU94" s="10">
        <f t="shared" si="138"/>
        <v>16.094731630777801</v>
      </c>
      <c r="AV94" s="10">
        <f t="shared" si="71"/>
        <v>16.302589648800001</v>
      </c>
      <c r="AW94" s="10">
        <f t="shared" si="72"/>
        <v>16.302589648800001</v>
      </c>
      <c r="AX94" s="10">
        <f t="shared" si="73"/>
        <v>16.6316791914</v>
      </c>
      <c r="AY94" s="10">
        <f t="shared" si="139"/>
        <v>16.6316791914</v>
      </c>
      <c r="AZ94" s="10">
        <f t="shared" si="139"/>
        <v>16.6316791914</v>
      </c>
      <c r="BA94" s="10">
        <f t="shared" si="75"/>
        <v>16.960768734000002</v>
      </c>
      <c r="BB94" s="10">
        <f t="shared" si="76"/>
        <v>16.960768734000002</v>
      </c>
      <c r="BC94" s="10">
        <f t="shared" si="77"/>
        <v>17.2898582766</v>
      </c>
      <c r="BD94" s="10">
        <f t="shared" si="140"/>
        <v>17.2898582766</v>
      </c>
      <c r="BE94" s="10">
        <f t="shared" si="140"/>
        <v>17.2898582766</v>
      </c>
      <c r="BF94" s="10">
        <f t="shared" si="81"/>
        <v>20.251664160000001</v>
      </c>
      <c r="BG94" s="10">
        <f t="shared" si="85"/>
        <v>20.251664160000001</v>
      </c>
      <c r="BH94" s="10">
        <f t="shared" si="86"/>
        <v>20.882210480000001</v>
      </c>
      <c r="BI94" s="10">
        <f t="shared" si="125"/>
        <v>20.882210480000001</v>
      </c>
      <c r="BJ94" s="10">
        <f t="shared" si="125"/>
        <v>20.882210480000001</v>
      </c>
      <c r="BK94" s="10">
        <f t="shared" si="89"/>
        <v>21.512756799999998</v>
      </c>
      <c r="BL94" s="10">
        <f t="shared" si="90"/>
        <v>21.512756799999998</v>
      </c>
      <c r="BM94" s="10">
        <f t="shared" si="91"/>
        <v>22.143303119999999</v>
      </c>
      <c r="BN94" s="10">
        <f t="shared" si="144"/>
        <v>22.143303119999999</v>
      </c>
      <c r="BO94" s="10">
        <f t="shared" si="144"/>
        <v>22.143303119999999</v>
      </c>
      <c r="BP94" s="10">
        <f t="shared" si="93"/>
        <v>22.773849439999999</v>
      </c>
      <c r="BQ94" s="10">
        <f t="shared" si="94"/>
        <v>22.773849439999999</v>
      </c>
      <c r="BR94" s="10">
        <f t="shared" si="95"/>
        <v>23.40439576</v>
      </c>
      <c r="BS94" s="10">
        <f t="shared" si="149"/>
        <v>23.40439576</v>
      </c>
      <c r="BT94" s="10">
        <f t="shared" si="149"/>
        <v>23.40439576</v>
      </c>
      <c r="BU94" s="10">
        <f t="shared" si="98"/>
        <v>24.03494208</v>
      </c>
      <c r="BV94" s="10">
        <f t="shared" si="99"/>
        <v>24.03494208</v>
      </c>
      <c r="BW94" s="10">
        <f t="shared" si="100"/>
        <v>24.665488400000001</v>
      </c>
      <c r="BX94" s="10">
        <f t="shared" ref="BX94:BY109" si="154">BW94</f>
        <v>24.665488400000001</v>
      </c>
      <c r="BY94" s="10">
        <f t="shared" si="154"/>
        <v>24.665488400000001</v>
      </c>
      <c r="BZ94" s="10">
        <f t="shared" si="102"/>
        <v>25.296034720000002</v>
      </c>
      <c r="CA94" s="10">
        <f t="shared" si="103"/>
        <v>25.296034720000002</v>
      </c>
      <c r="CB94" s="10">
        <f t="shared" si="104"/>
        <v>25.926581040000002</v>
      </c>
      <c r="CC94" s="10">
        <f t="shared" si="105"/>
        <v>25.926581040000002</v>
      </c>
      <c r="CD94" s="10">
        <f t="shared" si="105"/>
        <v>25.926581040000002</v>
      </c>
      <c r="CE94" s="10">
        <f t="shared" si="106"/>
        <v>26.557127359999999</v>
      </c>
      <c r="CF94" s="10">
        <f t="shared" si="107"/>
        <v>26.557127359999999</v>
      </c>
      <c r="CG94" s="10">
        <f t="shared" si="108"/>
        <v>27.18767368</v>
      </c>
      <c r="CH94" s="10">
        <f t="shared" si="109"/>
        <v>27.18767368</v>
      </c>
      <c r="CI94" s="10">
        <f t="shared" si="109"/>
        <v>27.18767368</v>
      </c>
      <c r="CJ94" s="10">
        <f t="shared" si="110"/>
        <v>27.81822</v>
      </c>
      <c r="CK94" s="10">
        <f t="shared" si="111"/>
        <v>27.81822</v>
      </c>
      <c r="CL94" s="10">
        <f t="shared" si="114"/>
        <v>29.785035000000001</v>
      </c>
      <c r="CM94" s="10">
        <f t="shared" si="115"/>
        <v>29.785035000000001</v>
      </c>
      <c r="CN94" s="10">
        <f t="shared" si="115"/>
        <v>29.785035000000001</v>
      </c>
      <c r="CO94" s="10">
        <f t="shared" si="118"/>
        <v>31.751850000000001</v>
      </c>
      <c r="CP94" s="10">
        <f t="shared" si="116"/>
        <v>31.751850000000001</v>
      </c>
      <c r="CQ94" s="10">
        <f t="shared" si="117"/>
        <v>33.718665000000001</v>
      </c>
      <c r="CR94" s="10">
        <f t="shared" si="119"/>
        <v>33.718665000000001</v>
      </c>
      <c r="CS94" s="10">
        <f t="shared" si="119"/>
        <v>33.718665000000001</v>
      </c>
      <c r="CT94" s="10">
        <f t="shared" si="120"/>
        <v>35.685479999999998</v>
      </c>
      <c r="CU94" s="10">
        <f t="shared" si="121"/>
        <v>35.685479999999998</v>
      </c>
      <c r="CV94" s="10">
        <f t="shared" si="126"/>
        <v>37.652295000000002</v>
      </c>
      <c r="CW94" s="10">
        <f t="shared" si="127"/>
        <v>37.652295000000002</v>
      </c>
      <c r="CX94" s="10">
        <f t="shared" si="127"/>
        <v>37.652295000000002</v>
      </c>
      <c r="CY94" s="10">
        <f t="shared" si="141"/>
        <v>39.619109999999999</v>
      </c>
      <c r="CZ94" s="10">
        <f t="shared" si="142"/>
        <v>39.619109999999999</v>
      </c>
      <c r="DA94" s="10">
        <f t="shared" si="145"/>
        <v>41.585925000000003</v>
      </c>
      <c r="DB94" s="10">
        <f t="shared" si="146"/>
        <v>41.585925000000003</v>
      </c>
      <c r="DC94" s="10">
        <f t="shared" si="146"/>
        <v>41.585925000000003</v>
      </c>
      <c r="DD94" s="10">
        <f t="shared" si="147"/>
        <v>43.55274</v>
      </c>
      <c r="DE94" s="10">
        <f t="shared" si="148"/>
        <v>43.55274</v>
      </c>
      <c r="DF94" s="10">
        <f t="shared" si="150"/>
        <v>45.519555000000004</v>
      </c>
      <c r="DG94" s="10">
        <f t="shared" si="151"/>
        <v>45.519555000000004</v>
      </c>
      <c r="DH94" s="10">
        <f t="shared" si="151"/>
        <v>45.519555000000004</v>
      </c>
      <c r="DI94" s="10">
        <f t="shared" si="152"/>
        <v>47.486370000000001</v>
      </c>
      <c r="DJ94" s="10">
        <f t="shared" si="153"/>
        <v>47.486370000000001</v>
      </c>
      <c r="DK94" s="10">
        <f t="shared" ref="DK94:DK112" si="155">DJ93</f>
        <v>49.453185000000005</v>
      </c>
      <c r="DL94" s="10">
        <f t="shared" ref="DL94:DM109" si="156">DK94</f>
        <v>49.453185000000005</v>
      </c>
      <c r="DM94" s="10">
        <f t="shared" si="156"/>
        <v>49.453185000000005</v>
      </c>
      <c r="DN94" s="10">
        <f>DM93</f>
        <v>51.42</v>
      </c>
      <c r="DO94" s="10">
        <f>DN94</f>
        <v>51.42</v>
      </c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>
        <f t="shared" si="26"/>
        <v>2798.4835660882213</v>
      </c>
      <c r="EM94">
        <v>56</v>
      </c>
      <c r="EN94" s="10">
        <f t="shared" si="27"/>
        <v>400.11334102310741</v>
      </c>
      <c r="EO94" s="4">
        <f t="shared" si="88"/>
        <v>3647.5554380891599</v>
      </c>
      <c r="EP94" s="4">
        <f t="shared" si="55"/>
        <v>17.213901979754105</v>
      </c>
      <c r="EQ94">
        <f t="shared" si="30"/>
        <v>1.2043709531062343E-3</v>
      </c>
      <c r="ER94">
        <v>0</v>
      </c>
      <c r="ES94" s="10">
        <f t="shared" si="112"/>
        <v>417.07699850511244</v>
      </c>
      <c r="ET94" s="4">
        <f t="shared" si="56"/>
        <v>3802.2013215284619</v>
      </c>
      <c r="EU94" s="4">
        <f t="shared" si="57"/>
        <v>17.943722026160636</v>
      </c>
      <c r="EV94">
        <f t="shared" si="21"/>
        <v>1.400290459120674E-3</v>
      </c>
      <c r="EW94">
        <v>0</v>
      </c>
      <c r="EX94" s="10">
        <f t="shared" si="82"/>
        <v>1094.5039065599999</v>
      </c>
      <c r="EY94" s="4">
        <f t="shared" si="83"/>
        <v>9977.8319467537967</v>
      </c>
      <c r="EZ94" s="4">
        <f t="shared" si="84"/>
        <v>47.08836480134687</v>
      </c>
      <c r="FA94">
        <f t="shared" si="22"/>
        <v>2.274800231949124E-3</v>
      </c>
      <c r="FB94">
        <v>0</v>
      </c>
      <c r="FC94" s="10">
        <f t="shared" si="122"/>
        <v>886.78931999999975</v>
      </c>
      <c r="FD94" s="4">
        <f t="shared" si="123"/>
        <v>8084.2423257728415</v>
      </c>
      <c r="FE94" s="4">
        <f t="shared" si="124"/>
        <v>38.151950625138497</v>
      </c>
      <c r="FF94">
        <f t="shared" si="23"/>
        <v>1.8430894021806037E-3</v>
      </c>
      <c r="FG94">
        <v>1</v>
      </c>
    </row>
    <row r="95" spans="1:174" x14ac:dyDescent="0.3">
      <c r="B95">
        <v>8</v>
      </c>
      <c r="C95" s="10">
        <f t="shared" si="143"/>
        <v>12.793383865242381</v>
      </c>
      <c r="D95" s="10">
        <f t="shared" si="128"/>
        <v>12.793383865242381</v>
      </c>
      <c r="E95" s="10">
        <f t="shared" si="129"/>
        <v>12.938370946283985</v>
      </c>
      <c r="F95" s="10">
        <f t="shared" si="130"/>
        <v>12.938370946283985</v>
      </c>
      <c r="G95" s="10">
        <f t="shared" si="130"/>
        <v>12.938370946283985</v>
      </c>
      <c r="H95" s="10">
        <f t="shared" si="33"/>
        <v>13.083358027325588</v>
      </c>
      <c r="I95" s="10">
        <f t="shared" si="34"/>
        <v>13.083358027325588</v>
      </c>
      <c r="J95" s="10">
        <f t="shared" si="35"/>
        <v>13.22834510836719</v>
      </c>
      <c r="K95" s="10">
        <f t="shared" si="131"/>
        <v>13.22834510836719</v>
      </c>
      <c r="L95" s="10">
        <f t="shared" si="131"/>
        <v>13.22834510836719</v>
      </c>
      <c r="M95" s="10">
        <f t="shared" si="37"/>
        <v>13.373332189408792</v>
      </c>
      <c r="N95" s="10">
        <f t="shared" si="38"/>
        <v>13.373332189408792</v>
      </c>
      <c r="O95" s="10">
        <f t="shared" si="39"/>
        <v>13.518319270450394</v>
      </c>
      <c r="P95" s="10">
        <f t="shared" si="132"/>
        <v>13.518319270450394</v>
      </c>
      <c r="Q95" s="10">
        <f t="shared" si="132"/>
        <v>13.518319270450394</v>
      </c>
      <c r="R95" s="10">
        <f t="shared" si="41"/>
        <v>13.663306351491999</v>
      </c>
      <c r="S95" s="10">
        <f t="shared" si="42"/>
        <v>13.663306351491999</v>
      </c>
      <c r="T95" s="10">
        <f t="shared" si="43"/>
        <v>13.808293432533601</v>
      </c>
      <c r="U95" s="10">
        <f t="shared" si="133"/>
        <v>13.808293432533601</v>
      </c>
      <c r="V95" s="10">
        <f t="shared" si="133"/>
        <v>13.808293432533601</v>
      </c>
      <c r="W95" s="10">
        <f t="shared" si="45"/>
        <v>14.016151450555801</v>
      </c>
      <c r="X95" s="10">
        <f t="shared" si="46"/>
        <v>14.016151450555801</v>
      </c>
      <c r="Y95" s="10">
        <f t="shared" si="47"/>
        <v>14.224009468578</v>
      </c>
      <c r="Z95" s="10">
        <f t="shared" si="134"/>
        <v>14.224009468578</v>
      </c>
      <c r="AA95" s="10">
        <f t="shared" si="134"/>
        <v>14.224009468578</v>
      </c>
      <c r="AB95" s="10">
        <f t="shared" si="49"/>
        <v>14.431867486600201</v>
      </c>
      <c r="AC95" s="10">
        <f t="shared" si="50"/>
        <v>14.431867486600201</v>
      </c>
      <c r="AD95" s="10">
        <f t="shared" si="53"/>
        <v>14.639725504622401</v>
      </c>
      <c r="AE95" s="10">
        <f t="shared" si="135"/>
        <v>14.639725504622401</v>
      </c>
      <c r="AF95" s="10">
        <f t="shared" si="135"/>
        <v>14.639725504622401</v>
      </c>
      <c r="AG95" s="10">
        <f t="shared" si="59"/>
        <v>14.847583522644602</v>
      </c>
      <c r="AH95" s="10">
        <f t="shared" si="60"/>
        <v>14.847583522644602</v>
      </c>
      <c r="AI95" s="10">
        <f t="shared" si="61"/>
        <v>15.055441540666802</v>
      </c>
      <c r="AJ95" s="10">
        <f t="shared" si="136"/>
        <v>15.055441540666802</v>
      </c>
      <c r="AK95" s="10">
        <f t="shared" si="136"/>
        <v>15.055441540666802</v>
      </c>
      <c r="AL95" s="10">
        <f t="shared" si="63"/>
        <v>15.263299558689001</v>
      </c>
      <c r="AM95" s="10">
        <f t="shared" si="64"/>
        <v>15.263299558689001</v>
      </c>
      <c r="AN95" s="10">
        <f t="shared" si="65"/>
        <v>15.471157576711201</v>
      </c>
      <c r="AO95" s="10">
        <f t="shared" si="137"/>
        <v>15.471157576711201</v>
      </c>
      <c r="AP95" s="10">
        <f t="shared" si="137"/>
        <v>15.471157576711201</v>
      </c>
      <c r="AQ95" s="10">
        <f t="shared" si="67"/>
        <v>15.679015594733402</v>
      </c>
      <c r="AR95" s="10">
        <f t="shared" si="68"/>
        <v>15.679015594733402</v>
      </c>
      <c r="AS95" s="10">
        <f t="shared" si="69"/>
        <v>15.886873612755601</v>
      </c>
      <c r="AT95" s="10">
        <f t="shared" si="138"/>
        <v>15.886873612755601</v>
      </c>
      <c r="AU95" s="10">
        <f t="shared" si="138"/>
        <v>15.886873612755601</v>
      </c>
      <c r="AV95" s="10">
        <f t="shared" si="71"/>
        <v>16.094731630777801</v>
      </c>
      <c r="AW95" s="10">
        <f t="shared" si="72"/>
        <v>16.094731630777801</v>
      </c>
      <c r="AX95" s="10">
        <f t="shared" si="73"/>
        <v>16.302589648800001</v>
      </c>
      <c r="AY95" s="10">
        <f t="shared" si="139"/>
        <v>16.302589648800001</v>
      </c>
      <c r="AZ95" s="10">
        <f t="shared" si="139"/>
        <v>16.302589648800001</v>
      </c>
      <c r="BA95" s="10">
        <f t="shared" si="75"/>
        <v>16.6316791914</v>
      </c>
      <c r="BB95" s="10">
        <f t="shared" si="76"/>
        <v>16.6316791914</v>
      </c>
      <c r="BC95" s="10">
        <f t="shared" si="77"/>
        <v>16.960768734000002</v>
      </c>
      <c r="BD95" s="10">
        <f t="shared" si="140"/>
        <v>16.960768734000002</v>
      </c>
      <c r="BE95" s="10">
        <f t="shared" si="140"/>
        <v>16.960768734000002</v>
      </c>
      <c r="BF95" s="10">
        <f t="shared" si="81"/>
        <v>19.922574617400002</v>
      </c>
      <c r="BG95" s="10">
        <f t="shared" si="85"/>
        <v>19.922574617400002</v>
      </c>
      <c r="BH95" s="10">
        <f t="shared" si="86"/>
        <v>20.251664160000001</v>
      </c>
      <c r="BI95" s="10">
        <f t="shared" si="125"/>
        <v>20.251664160000001</v>
      </c>
      <c r="BJ95" s="10">
        <f t="shared" si="125"/>
        <v>20.251664160000001</v>
      </c>
      <c r="BK95" s="10">
        <f t="shared" si="89"/>
        <v>20.882210480000001</v>
      </c>
      <c r="BL95" s="10">
        <f t="shared" si="90"/>
        <v>20.882210480000001</v>
      </c>
      <c r="BM95" s="10">
        <f t="shared" si="91"/>
        <v>21.512756799999998</v>
      </c>
      <c r="BN95" s="10">
        <f t="shared" si="144"/>
        <v>21.512756799999998</v>
      </c>
      <c r="BO95" s="10">
        <f t="shared" si="144"/>
        <v>21.512756799999998</v>
      </c>
      <c r="BP95" s="10">
        <f t="shared" si="93"/>
        <v>22.143303119999999</v>
      </c>
      <c r="BQ95" s="10">
        <f t="shared" si="94"/>
        <v>22.143303119999999</v>
      </c>
      <c r="BR95" s="10">
        <f t="shared" si="95"/>
        <v>22.773849439999999</v>
      </c>
      <c r="BS95" s="10">
        <f t="shared" si="149"/>
        <v>22.773849439999999</v>
      </c>
      <c r="BT95" s="10">
        <f t="shared" si="149"/>
        <v>22.773849439999999</v>
      </c>
      <c r="BU95" s="10">
        <f t="shared" si="98"/>
        <v>23.40439576</v>
      </c>
      <c r="BV95" s="10">
        <f t="shared" si="99"/>
        <v>23.40439576</v>
      </c>
      <c r="BW95" s="10">
        <f t="shared" si="100"/>
        <v>24.03494208</v>
      </c>
      <c r="BX95" s="10">
        <f t="shared" si="154"/>
        <v>24.03494208</v>
      </c>
      <c r="BY95" s="10">
        <f t="shared" si="154"/>
        <v>24.03494208</v>
      </c>
      <c r="BZ95" s="10">
        <f t="shared" si="102"/>
        <v>24.665488400000001</v>
      </c>
      <c r="CA95" s="10">
        <f t="shared" si="103"/>
        <v>24.665488400000001</v>
      </c>
      <c r="CB95" s="10">
        <f t="shared" si="104"/>
        <v>25.296034720000002</v>
      </c>
      <c r="CC95" s="10">
        <f t="shared" si="105"/>
        <v>25.296034720000002</v>
      </c>
      <c r="CD95" s="10">
        <f t="shared" si="105"/>
        <v>25.296034720000002</v>
      </c>
      <c r="CE95" s="10">
        <f t="shared" si="106"/>
        <v>25.926581040000002</v>
      </c>
      <c r="CF95" s="10">
        <f t="shared" si="107"/>
        <v>25.926581040000002</v>
      </c>
      <c r="CG95" s="10">
        <f t="shared" si="108"/>
        <v>26.557127359999999</v>
      </c>
      <c r="CH95" s="10">
        <f t="shared" si="109"/>
        <v>26.557127359999999</v>
      </c>
      <c r="CI95" s="10">
        <f t="shared" si="109"/>
        <v>26.557127359999999</v>
      </c>
      <c r="CJ95" s="10">
        <f t="shared" si="110"/>
        <v>27.18767368</v>
      </c>
      <c r="CK95" s="10">
        <f t="shared" si="111"/>
        <v>27.18767368</v>
      </c>
      <c r="CL95" s="10">
        <f t="shared" si="114"/>
        <v>27.81822</v>
      </c>
      <c r="CM95" s="10">
        <f t="shared" si="115"/>
        <v>27.81822</v>
      </c>
      <c r="CN95" s="10">
        <f t="shared" si="115"/>
        <v>27.81822</v>
      </c>
      <c r="CO95" s="10">
        <f t="shared" si="118"/>
        <v>29.785035000000001</v>
      </c>
      <c r="CP95" s="10">
        <f t="shared" si="116"/>
        <v>29.785035000000001</v>
      </c>
      <c r="CQ95" s="10">
        <f t="shared" si="117"/>
        <v>31.751850000000001</v>
      </c>
      <c r="CR95" s="10">
        <f t="shared" si="119"/>
        <v>31.751850000000001</v>
      </c>
      <c r="CS95" s="10">
        <f t="shared" si="119"/>
        <v>31.751850000000001</v>
      </c>
      <c r="CT95" s="10">
        <f t="shared" si="120"/>
        <v>33.718665000000001</v>
      </c>
      <c r="CU95" s="10">
        <f t="shared" si="121"/>
        <v>33.718665000000001</v>
      </c>
      <c r="CV95" s="10">
        <f t="shared" si="126"/>
        <v>35.685479999999998</v>
      </c>
      <c r="CW95" s="10">
        <f t="shared" si="127"/>
        <v>35.685479999999998</v>
      </c>
      <c r="CX95" s="10">
        <f t="shared" si="127"/>
        <v>35.685479999999998</v>
      </c>
      <c r="CY95" s="10">
        <f t="shared" si="141"/>
        <v>37.652295000000002</v>
      </c>
      <c r="CZ95" s="10">
        <f t="shared" si="142"/>
        <v>37.652295000000002</v>
      </c>
      <c r="DA95" s="10">
        <f t="shared" si="145"/>
        <v>39.619109999999999</v>
      </c>
      <c r="DB95" s="10">
        <f t="shared" si="146"/>
        <v>39.619109999999999</v>
      </c>
      <c r="DC95" s="10">
        <f t="shared" si="146"/>
        <v>39.619109999999999</v>
      </c>
      <c r="DD95" s="10">
        <f t="shared" si="147"/>
        <v>41.585925000000003</v>
      </c>
      <c r="DE95" s="10">
        <f t="shared" si="148"/>
        <v>41.585925000000003</v>
      </c>
      <c r="DF95" s="10">
        <f t="shared" si="150"/>
        <v>43.55274</v>
      </c>
      <c r="DG95" s="10">
        <f t="shared" si="151"/>
        <v>43.55274</v>
      </c>
      <c r="DH95" s="10">
        <f t="shared" si="151"/>
        <v>43.55274</v>
      </c>
      <c r="DI95" s="10">
        <f t="shared" si="152"/>
        <v>45.519555000000004</v>
      </c>
      <c r="DJ95" s="10">
        <f t="shared" si="153"/>
        <v>45.519555000000004</v>
      </c>
      <c r="DK95" s="10">
        <f t="shared" si="155"/>
        <v>47.486370000000001</v>
      </c>
      <c r="DL95" s="10">
        <f t="shared" si="156"/>
        <v>47.486370000000001</v>
      </c>
      <c r="DM95" s="10">
        <f t="shared" si="156"/>
        <v>47.486370000000001</v>
      </c>
      <c r="DN95" s="10">
        <f t="shared" ref="DN95:DN112" si="157">DM94</f>
        <v>49.453185000000005</v>
      </c>
      <c r="DO95" s="10">
        <f t="shared" ref="DO95:DO112" si="158">DN95</f>
        <v>49.453185000000005</v>
      </c>
      <c r="DP95" s="10">
        <f>DO94</f>
        <v>51.42</v>
      </c>
      <c r="DQ95" s="10">
        <f>DP95</f>
        <v>51.42</v>
      </c>
      <c r="DR95" s="10">
        <f>DQ95</f>
        <v>51.42</v>
      </c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>
        <f t="shared" si="26"/>
        <v>2862.8313101438489</v>
      </c>
      <c r="EM95">
        <v>57</v>
      </c>
      <c r="EN95" s="10">
        <f t="shared" si="27"/>
        <v>395.15426442913383</v>
      </c>
      <c r="EO95" s="4">
        <f t="shared" si="88"/>
        <v>3602.3469810254787</v>
      </c>
      <c r="EP95" s="4">
        <f t="shared" si="55"/>
        <v>17.000549787646559</v>
      </c>
      <c r="EQ95">
        <f t="shared" si="30"/>
        <v>1.1894437632536323E-3</v>
      </c>
      <c r="ER95">
        <v>0</v>
      </c>
      <c r="ES95" s="10">
        <f t="shared" si="112"/>
        <v>410.70283783991283</v>
      </c>
      <c r="ET95" s="4">
        <f t="shared" si="56"/>
        <v>3744.0925258103512</v>
      </c>
      <c r="EU95" s="4">
        <f t="shared" si="57"/>
        <v>17.669489288473414</v>
      </c>
      <c r="EV95">
        <f t="shared" si="21"/>
        <v>1.3788899110291405E-3</v>
      </c>
      <c r="EW95">
        <v>0</v>
      </c>
      <c r="EX95" s="10">
        <f t="shared" si="82"/>
        <v>1055.2611878747998</v>
      </c>
      <c r="EY95" s="4">
        <f t="shared" si="83"/>
        <v>9620.0833358737145</v>
      </c>
      <c r="EZ95" s="4">
        <f t="shared" si="84"/>
        <v>45.400042409649636</v>
      </c>
      <c r="FA95">
        <f t="shared" si="22"/>
        <v>2.19323876375119E-3</v>
      </c>
      <c r="FB95">
        <v>0</v>
      </c>
      <c r="FC95" s="10">
        <f t="shared" si="122"/>
        <v>1001.7130199999995</v>
      </c>
      <c r="FD95" s="4">
        <f t="shared" si="123"/>
        <v>9131.9218803421463</v>
      </c>
      <c r="FE95" s="4">
        <f t="shared" si="124"/>
        <v>43.096262908983114</v>
      </c>
      <c r="FF95">
        <f t="shared" si="23"/>
        <v>2.0819450680668169E-3</v>
      </c>
      <c r="FG95">
        <v>1</v>
      </c>
    </row>
    <row r="96" spans="1:174" x14ac:dyDescent="0.3">
      <c r="B96">
        <v>9</v>
      </c>
      <c r="C96" s="10">
        <f t="shared" si="143"/>
        <v>12.648396784200779</v>
      </c>
      <c r="D96" s="10">
        <f t="shared" si="128"/>
        <v>12.648396784200779</v>
      </c>
      <c r="E96" s="10">
        <f t="shared" si="129"/>
        <v>12.793383865242381</v>
      </c>
      <c r="F96" s="10">
        <f t="shared" si="130"/>
        <v>12.793383865242381</v>
      </c>
      <c r="G96" s="10">
        <f t="shared" si="130"/>
        <v>12.793383865242381</v>
      </c>
      <c r="H96" s="10">
        <f t="shared" si="33"/>
        <v>12.938370946283985</v>
      </c>
      <c r="I96" s="10">
        <f t="shared" si="34"/>
        <v>12.938370946283985</v>
      </c>
      <c r="J96" s="10">
        <f t="shared" si="35"/>
        <v>13.083358027325588</v>
      </c>
      <c r="K96" s="10">
        <f t="shared" si="131"/>
        <v>13.083358027325588</v>
      </c>
      <c r="L96" s="10">
        <f t="shared" si="131"/>
        <v>13.083358027325588</v>
      </c>
      <c r="M96" s="10">
        <f t="shared" si="37"/>
        <v>13.22834510836719</v>
      </c>
      <c r="N96" s="10">
        <f t="shared" si="38"/>
        <v>13.22834510836719</v>
      </c>
      <c r="O96" s="10">
        <f t="shared" si="39"/>
        <v>13.373332189408792</v>
      </c>
      <c r="P96" s="10">
        <f t="shared" si="132"/>
        <v>13.373332189408792</v>
      </c>
      <c r="Q96" s="10">
        <f t="shared" si="132"/>
        <v>13.373332189408792</v>
      </c>
      <c r="R96" s="10">
        <f t="shared" si="41"/>
        <v>13.518319270450394</v>
      </c>
      <c r="S96" s="10">
        <f t="shared" si="42"/>
        <v>13.518319270450394</v>
      </c>
      <c r="T96" s="10">
        <f t="shared" si="43"/>
        <v>13.663306351491999</v>
      </c>
      <c r="U96" s="10">
        <f t="shared" si="133"/>
        <v>13.663306351491999</v>
      </c>
      <c r="V96" s="10">
        <f t="shared" si="133"/>
        <v>13.663306351491999</v>
      </c>
      <c r="W96" s="10">
        <f t="shared" si="45"/>
        <v>13.808293432533601</v>
      </c>
      <c r="X96" s="10">
        <f t="shared" si="46"/>
        <v>13.808293432533601</v>
      </c>
      <c r="Y96" s="10">
        <f t="shared" si="47"/>
        <v>14.016151450555801</v>
      </c>
      <c r="Z96" s="10">
        <f t="shared" si="134"/>
        <v>14.016151450555801</v>
      </c>
      <c r="AA96" s="10">
        <f t="shared" si="134"/>
        <v>14.016151450555801</v>
      </c>
      <c r="AB96" s="10">
        <f t="shared" si="49"/>
        <v>14.224009468578</v>
      </c>
      <c r="AC96" s="10">
        <f t="shared" si="50"/>
        <v>14.224009468578</v>
      </c>
      <c r="AD96" s="10">
        <f t="shared" si="53"/>
        <v>14.431867486600201</v>
      </c>
      <c r="AE96" s="10">
        <f t="shared" si="135"/>
        <v>14.431867486600201</v>
      </c>
      <c r="AF96" s="10">
        <f t="shared" si="135"/>
        <v>14.431867486600201</v>
      </c>
      <c r="AG96" s="10">
        <f t="shared" si="59"/>
        <v>14.639725504622401</v>
      </c>
      <c r="AH96" s="10">
        <f t="shared" si="60"/>
        <v>14.639725504622401</v>
      </c>
      <c r="AI96" s="10">
        <f t="shared" si="61"/>
        <v>14.847583522644602</v>
      </c>
      <c r="AJ96" s="10">
        <f t="shared" si="136"/>
        <v>14.847583522644602</v>
      </c>
      <c r="AK96" s="10">
        <f t="shared" si="136"/>
        <v>14.847583522644602</v>
      </c>
      <c r="AL96" s="10">
        <f t="shared" si="63"/>
        <v>15.055441540666802</v>
      </c>
      <c r="AM96" s="10">
        <f t="shared" si="64"/>
        <v>15.055441540666802</v>
      </c>
      <c r="AN96" s="10">
        <f t="shared" si="65"/>
        <v>15.263299558689001</v>
      </c>
      <c r="AO96" s="10">
        <f t="shared" si="137"/>
        <v>15.263299558689001</v>
      </c>
      <c r="AP96" s="10">
        <f t="shared" si="137"/>
        <v>15.263299558689001</v>
      </c>
      <c r="AQ96" s="10">
        <f t="shared" si="67"/>
        <v>15.471157576711201</v>
      </c>
      <c r="AR96" s="10">
        <f t="shared" si="68"/>
        <v>15.471157576711201</v>
      </c>
      <c r="AS96" s="10">
        <f t="shared" si="69"/>
        <v>15.679015594733402</v>
      </c>
      <c r="AT96" s="10">
        <f t="shared" si="138"/>
        <v>15.679015594733402</v>
      </c>
      <c r="AU96" s="10">
        <f t="shared" si="138"/>
        <v>15.679015594733402</v>
      </c>
      <c r="AV96" s="10">
        <f t="shared" si="71"/>
        <v>15.886873612755601</v>
      </c>
      <c r="AW96" s="10">
        <f t="shared" si="72"/>
        <v>15.886873612755601</v>
      </c>
      <c r="AX96" s="10">
        <f t="shared" si="73"/>
        <v>16.094731630777801</v>
      </c>
      <c r="AY96" s="10">
        <f t="shared" si="139"/>
        <v>16.094731630777801</v>
      </c>
      <c r="AZ96" s="10">
        <f t="shared" si="139"/>
        <v>16.094731630777801</v>
      </c>
      <c r="BA96" s="10">
        <f t="shared" si="75"/>
        <v>16.302589648800001</v>
      </c>
      <c r="BB96" s="10">
        <f t="shared" si="76"/>
        <v>16.302589648800001</v>
      </c>
      <c r="BC96" s="10">
        <f t="shared" si="77"/>
        <v>16.6316791914</v>
      </c>
      <c r="BD96" s="10">
        <f t="shared" si="140"/>
        <v>16.6316791914</v>
      </c>
      <c r="BE96" s="10">
        <f t="shared" si="140"/>
        <v>16.6316791914</v>
      </c>
      <c r="BF96" s="10">
        <f t="shared" si="81"/>
        <v>19.5934850748</v>
      </c>
      <c r="BG96" s="10">
        <f t="shared" si="85"/>
        <v>19.5934850748</v>
      </c>
      <c r="BH96" s="10">
        <f t="shared" si="86"/>
        <v>19.922574617400002</v>
      </c>
      <c r="BI96" s="10">
        <f t="shared" si="125"/>
        <v>19.922574617400002</v>
      </c>
      <c r="BJ96" s="10">
        <f t="shared" si="125"/>
        <v>19.922574617400002</v>
      </c>
      <c r="BK96" s="10">
        <f t="shared" si="89"/>
        <v>20.251664160000001</v>
      </c>
      <c r="BL96" s="10">
        <f t="shared" si="90"/>
        <v>20.251664160000001</v>
      </c>
      <c r="BM96" s="10">
        <f t="shared" si="91"/>
        <v>20.882210480000001</v>
      </c>
      <c r="BN96" s="10">
        <f t="shared" si="144"/>
        <v>20.882210480000001</v>
      </c>
      <c r="BO96" s="10">
        <f t="shared" si="144"/>
        <v>20.882210480000001</v>
      </c>
      <c r="BP96" s="10">
        <f t="shared" si="93"/>
        <v>21.512756799999998</v>
      </c>
      <c r="BQ96" s="10">
        <f t="shared" si="94"/>
        <v>21.512756799999998</v>
      </c>
      <c r="BR96" s="10">
        <f t="shared" si="95"/>
        <v>22.143303119999999</v>
      </c>
      <c r="BS96" s="10">
        <f t="shared" si="149"/>
        <v>22.143303119999999</v>
      </c>
      <c r="BT96" s="10">
        <f t="shared" si="149"/>
        <v>22.143303119999999</v>
      </c>
      <c r="BU96" s="10">
        <f t="shared" si="98"/>
        <v>22.773849439999999</v>
      </c>
      <c r="BV96" s="10">
        <f t="shared" si="99"/>
        <v>22.773849439999999</v>
      </c>
      <c r="BW96" s="10">
        <f t="shared" si="100"/>
        <v>23.40439576</v>
      </c>
      <c r="BX96" s="10">
        <f t="shared" si="154"/>
        <v>23.40439576</v>
      </c>
      <c r="BY96" s="10">
        <f t="shared" si="154"/>
        <v>23.40439576</v>
      </c>
      <c r="BZ96" s="10">
        <f t="shared" si="102"/>
        <v>24.03494208</v>
      </c>
      <c r="CA96" s="10">
        <f t="shared" si="103"/>
        <v>24.03494208</v>
      </c>
      <c r="CB96" s="10">
        <f t="shared" si="104"/>
        <v>24.665488400000001</v>
      </c>
      <c r="CC96" s="10">
        <f t="shared" ref="CC96:CD111" si="159">CB96</f>
        <v>24.665488400000001</v>
      </c>
      <c r="CD96" s="10">
        <f t="shared" si="159"/>
        <v>24.665488400000001</v>
      </c>
      <c r="CE96" s="10">
        <f t="shared" si="106"/>
        <v>25.296034720000002</v>
      </c>
      <c r="CF96" s="10">
        <f t="shared" si="107"/>
        <v>25.296034720000002</v>
      </c>
      <c r="CG96" s="10">
        <f t="shared" si="108"/>
        <v>25.926581040000002</v>
      </c>
      <c r="CH96" s="10">
        <f t="shared" si="109"/>
        <v>25.926581040000002</v>
      </c>
      <c r="CI96" s="10">
        <f t="shared" si="109"/>
        <v>25.926581040000002</v>
      </c>
      <c r="CJ96" s="10">
        <f t="shared" si="110"/>
        <v>26.557127359999999</v>
      </c>
      <c r="CK96" s="10">
        <f t="shared" si="111"/>
        <v>26.557127359999999</v>
      </c>
      <c r="CL96" s="10">
        <f t="shared" si="114"/>
        <v>27.18767368</v>
      </c>
      <c r="CM96" s="10">
        <f t="shared" si="115"/>
        <v>27.18767368</v>
      </c>
      <c r="CN96" s="10">
        <f t="shared" si="115"/>
        <v>27.18767368</v>
      </c>
      <c r="CO96" s="10">
        <f t="shared" si="118"/>
        <v>27.81822</v>
      </c>
      <c r="CP96" s="10">
        <f t="shared" si="116"/>
        <v>27.81822</v>
      </c>
      <c r="CQ96" s="10">
        <f t="shared" si="117"/>
        <v>29.785035000000001</v>
      </c>
      <c r="CR96" s="10">
        <f t="shared" si="119"/>
        <v>29.785035000000001</v>
      </c>
      <c r="CS96" s="10">
        <f t="shared" si="119"/>
        <v>29.785035000000001</v>
      </c>
      <c r="CT96" s="10">
        <f t="shared" si="120"/>
        <v>31.751850000000001</v>
      </c>
      <c r="CU96" s="10">
        <f t="shared" si="121"/>
        <v>31.751850000000001</v>
      </c>
      <c r="CV96" s="10">
        <f t="shared" si="126"/>
        <v>33.718665000000001</v>
      </c>
      <c r="CW96" s="10">
        <f t="shared" si="127"/>
        <v>33.718665000000001</v>
      </c>
      <c r="CX96" s="10">
        <f t="shared" si="127"/>
        <v>33.718665000000001</v>
      </c>
      <c r="CY96" s="10">
        <f t="shared" si="141"/>
        <v>35.685479999999998</v>
      </c>
      <c r="CZ96" s="10">
        <f t="shared" si="142"/>
        <v>35.685479999999998</v>
      </c>
      <c r="DA96" s="10">
        <f t="shared" si="145"/>
        <v>37.652295000000002</v>
      </c>
      <c r="DB96" s="10">
        <f t="shared" si="146"/>
        <v>37.652295000000002</v>
      </c>
      <c r="DC96" s="10">
        <f t="shared" si="146"/>
        <v>37.652295000000002</v>
      </c>
      <c r="DD96" s="10">
        <f t="shared" si="147"/>
        <v>39.619109999999999</v>
      </c>
      <c r="DE96" s="10">
        <f t="shared" si="148"/>
        <v>39.619109999999999</v>
      </c>
      <c r="DF96" s="10">
        <f t="shared" si="150"/>
        <v>41.585925000000003</v>
      </c>
      <c r="DG96" s="10">
        <f t="shared" si="151"/>
        <v>41.585925000000003</v>
      </c>
      <c r="DH96" s="10">
        <f t="shared" si="151"/>
        <v>41.585925000000003</v>
      </c>
      <c r="DI96" s="10">
        <f t="shared" si="152"/>
        <v>43.55274</v>
      </c>
      <c r="DJ96" s="10">
        <f t="shared" si="153"/>
        <v>43.55274</v>
      </c>
      <c r="DK96" s="10">
        <f t="shared" si="155"/>
        <v>45.519555000000004</v>
      </c>
      <c r="DL96" s="10">
        <f t="shared" si="156"/>
        <v>45.519555000000004</v>
      </c>
      <c r="DM96" s="10">
        <f t="shared" si="156"/>
        <v>45.519555000000004</v>
      </c>
      <c r="DN96" s="10">
        <f t="shared" si="157"/>
        <v>47.486370000000001</v>
      </c>
      <c r="DO96" s="10">
        <f t="shared" si="158"/>
        <v>47.486370000000001</v>
      </c>
      <c r="DP96" s="10">
        <f t="shared" ref="DP96:DP112" si="160">DO95</f>
        <v>49.453185000000005</v>
      </c>
      <c r="DQ96" s="10">
        <f t="shared" ref="DQ96:DR111" si="161">DP96</f>
        <v>49.453185000000005</v>
      </c>
      <c r="DR96" s="10">
        <f t="shared" si="161"/>
        <v>49.453185000000005</v>
      </c>
      <c r="DS96" s="10">
        <f>DR95</f>
        <v>51.42</v>
      </c>
      <c r="DT96" s="10">
        <f>DS96</f>
        <v>51.42</v>
      </c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>
        <f t="shared" si="26"/>
        <v>2875.3240929563494</v>
      </c>
      <c r="EM96">
        <v>58</v>
      </c>
      <c r="EN96" s="10">
        <f t="shared" si="27"/>
        <v>390.38380064610209</v>
      </c>
      <c r="EO96" s="4">
        <f t="shared" si="88"/>
        <v>3558.8579759612871</v>
      </c>
      <c r="EP96" s="4">
        <f t="shared" si="55"/>
        <v>16.79531220234362</v>
      </c>
      <c r="EQ96">
        <f t="shared" si="30"/>
        <v>1.1750843120080495E-3</v>
      </c>
      <c r="ER96">
        <v>0</v>
      </c>
      <c r="ES96" s="10">
        <f t="shared" si="112"/>
        <v>404.69237174844665</v>
      </c>
      <c r="ET96" s="4">
        <f t="shared" si="56"/>
        <v>3689.2992809229927</v>
      </c>
      <c r="EU96" s="4">
        <f t="shared" si="57"/>
        <v>17.410903624005002</v>
      </c>
      <c r="EV96">
        <f t="shared" si="21"/>
        <v>1.3587104277372911E-3</v>
      </c>
      <c r="EW96">
        <v>0</v>
      </c>
      <c r="EX96" s="10">
        <f t="shared" si="82"/>
        <v>1020.9316455617997</v>
      </c>
      <c r="EY96" s="4">
        <f t="shared" si="83"/>
        <v>9307.1247416146343</v>
      </c>
      <c r="EZ96" s="4">
        <f t="shared" si="84"/>
        <v>43.923097464812926</v>
      </c>
      <c r="FA96">
        <f t="shared" si="22"/>
        <v>2.1218887664160835E-3</v>
      </c>
      <c r="FB96">
        <v>0</v>
      </c>
      <c r="FC96" s="10">
        <f t="shared" si="122"/>
        <v>1059.3162749999995</v>
      </c>
      <c r="FD96" s="4">
        <f t="shared" si="123"/>
        <v>9657.0507488013263</v>
      </c>
      <c r="FE96" s="4">
        <f t="shared" si="124"/>
        <v>45.574502656623807</v>
      </c>
      <c r="FF96">
        <f t="shared" si="23"/>
        <v>2.2016667950059809E-3</v>
      </c>
      <c r="FG96">
        <v>1</v>
      </c>
    </row>
    <row r="97" spans="1:174" x14ac:dyDescent="0.3">
      <c r="B97">
        <v>10</v>
      </c>
      <c r="C97" s="10">
        <f t="shared" si="143"/>
        <v>12.503409703159177</v>
      </c>
      <c r="D97" s="10">
        <f t="shared" si="128"/>
        <v>12.503409703159177</v>
      </c>
      <c r="E97" s="10">
        <f t="shared" si="129"/>
        <v>12.648396784200779</v>
      </c>
      <c r="F97" s="10">
        <f t="shared" si="130"/>
        <v>12.648396784200779</v>
      </c>
      <c r="G97" s="10">
        <f t="shared" si="130"/>
        <v>12.648396784200779</v>
      </c>
      <c r="H97" s="10">
        <f t="shared" si="33"/>
        <v>12.793383865242381</v>
      </c>
      <c r="I97" s="10">
        <f t="shared" si="34"/>
        <v>12.793383865242381</v>
      </c>
      <c r="J97" s="10">
        <f t="shared" si="35"/>
        <v>12.938370946283985</v>
      </c>
      <c r="K97" s="10">
        <f t="shared" si="131"/>
        <v>12.938370946283985</v>
      </c>
      <c r="L97" s="10">
        <f t="shared" si="131"/>
        <v>12.938370946283985</v>
      </c>
      <c r="M97" s="10">
        <f t="shared" si="37"/>
        <v>13.083358027325588</v>
      </c>
      <c r="N97" s="10">
        <f t="shared" si="38"/>
        <v>13.083358027325588</v>
      </c>
      <c r="O97" s="10">
        <f t="shared" si="39"/>
        <v>13.22834510836719</v>
      </c>
      <c r="P97" s="10">
        <f t="shared" si="132"/>
        <v>13.22834510836719</v>
      </c>
      <c r="Q97" s="10">
        <f t="shared" si="132"/>
        <v>13.22834510836719</v>
      </c>
      <c r="R97" s="10">
        <f t="shared" si="41"/>
        <v>13.373332189408792</v>
      </c>
      <c r="S97" s="10">
        <f t="shared" si="42"/>
        <v>13.373332189408792</v>
      </c>
      <c r="T97" s="10">
        <f t="shared" si="43"/>
        <v>13.518319270450394</v>
      </c>
      <c r="U97" s="10">
        <f t="shared" si="133"/>
        <v>13.518319270450394</v>
      </c>
      <c r="V97" s="10">
        <f t="shared" si="133"/>
        <v>13.518319270450394</v>
      </c>
      <c r="W97" s="10">
        <f t="shared" si="45"/>
        <v>13.663306351491999</v>
      </c>
      <c r="X97" s="10">
        <f t="shared" si="46"/>
        <v>13.663306351491999</v>
      </c>
      <c r="Y97" s="10">
        <f t="shared" si="47"/>
        <v>13.808293432533601</v>
      </c>
      <c r="Z97" s="10">
        <f t="shared" si="134"/>
        <v>13.808293432533601</v>
      </c>
      <c r="AA97" s="10">
        <f t="shared" si="134"/>
        <v>13.808293432533601</v>
      </c>
      <c r="AB97" s="10">
        <f t="shared" si="49"/>
        <v>14.016151450555801</v>
      </c>
      <c r="AC97" s="10">
        <f t="shared" si="50"/>
        <v>14.016151450555801</v>
      </c>
      <c r="AD97" s="10">
        <f t="shared" si="53"/>
        <v>14.224009468578</v>
      </c>
      <c r="AE97" s="10">
        <f t="shared" si="135"/>
        <v>14.224009468578</v>
      </c>
      <c r="AF97" s="10">
        <f t="shared" si="135"/>
        <v>14.224009468578</v>
      </c>
      <c r="AG97" s="10">
        <f t="shared" si="59"/>
        <v>14.431867486600201</v>
      </c>
      <c r="AH97" s="10">
        <f t="shared" si="60"/>
        <v>14.431867486600201</v>
      </c>
      <c r="AI97" s="10">
        <f t="shared" si="61"/>
        <v>14.639725504622401</v>
      </c>
      <c r="AJ97" s="10">
        <f t="shared" si="136"/>
        <v>14.639725504622401</v>
      </c>
      <c r="AK97" s="10">
        <f t="shared" si="136"/>
        <v>14.639725504622401</v>
      </c>
      <c r="AL97" s="10">
        <f t="shared" si="63"/>
        <v>14.847583522644602</v>
      </c>
      <c r="AM97" s="10">
        <f t="shared" si="64"/>
        <v>14.847583522644602</v>
      </c>
      <c r="AN97" s="10">
        <f t="shared" si="65"/>
        <v>15.055441540666802</v>
      </c>
      <c r="AO97" s="10">
        <f t="shared" si="137"/>
        <v>15.055441540666802</v>
      </c>
      <c r="AP97" s="10">
        <f t="shared" si="137"/>
        <v>15.055441540666802</v>
      </c>
      <c r="AQ97" s="10">
        <f t="shared" si="67"/>
        <v>15.263299558689001</v>
      </c>
      <c r="AR97" s="10">
        <f t="shared" si="68"/>
        <v>15.263299558689001</v>
      </c>
      <c r="AS97" s="10">
        <f t="shared" si="69"/>
        <v>15.471157576711201</v>
      </c>
      <c r="AT97" s="10">
        <f t="shared" si="138"/>
        <v>15.471157576711201</v>
      </c>
      <c r="AU97" s="10">
        <f t="shared" si="138"/>
        <v>15.471157576711201</v>
      </c>
      <c r="AV97" s="10">
        <f t="shared" si="71"/>
        <v>15.679015594733402</v>
      </c>
      <c r="AW97" s="10">
        <f t="shared" si="72"/>
        <v>15.679015594733402</v>
      </c>
      <c r="AX97" s="10">
        <f t="shared" si="73"/>
        <v>15.886873612755601</v>
      </c>
      <c r="AY97" s="10">
        <f t="shared" si="139"/>
        <v>15.886873612755601</v>
      </c>
      <c r="AZ97" s="10">
        <f t="shared" si="139"/>
        <v>15.886873612755601</v>
      </c>
      <c r="BA97" s="10">
        <f t="shared" si="75"/>
        <v>16.094731630777801</v>
      </c>
      <c r="BB97" s="10">
        <f t="shared" si="76"/>
        <v>16.094731630777801</v>
      </c>
      <c r="BC97" s="10">
        <f t="shared" si="77"/>
        <v>16.302589648800001</v>
      </c>
      <c r="BD97" s="10">
        <f t="shared" si="140"/>
        <v>16.302589648800001</v>
      </c>
      <c r="BE97" s="10">
        <f t="shared" si="140"/>
        <v>16.302589648800001</v>
      </c>
      <c r="BF97" s="10">
        <f t="shared" si="81"/>
        <v>19.264395532200002</v>
      </c>
      <c r="BG97" s="10">
        <f t="shared" si="85"/>
        <v>19.264395532200002</v>
      </c>
      <c r="BH97" s="10">
        <f t="shared" si="86"/>
        <v>19.5934850748</v>
      </c>
      <c r="BI97" s="10">
        <f t="shared" si="125"/>
        <v>19.5934850748</v>
      </c>
      <c r="BJ97" s="10">
        <f t="shared" si="125"/>
        <v>19.5934850748</v>
      </c>
      <c r="BK97" s="10">
        <f t="shared" si="89"/>
        <v>19.922574617400002</v>
      </c>
      <c r="BL97" s="10">
        <f t="shared" si="90"/>
        <v>19.922574617400002</v>
      </c>
      <c r="BM97" s="10">
        <f t="shared" si="91"/>
        <v>20.251664160000001</v>
      </c>
      <c r="BN97" s="10">
        <f t="shared" si="144"/>
        <v>20.251664160000001</v>
      </c>
      <c r="BO97" s="10">
        <f t="shared" si="144"/>
        <v>20.251664160000001</v>
      </c>
      <c r="BP97" s="10">
        <f t="shared" si="93"/>
        <v>20.882210480000001</v>
      </c>
      <c r="BQ97" s="10">
        <f t="shared" si="94"/>
        <v>20.882210480000001</v>
      </c>
      <c r="BR97" s="10">
        <f t="shared" si="95"/>
        <v>21.512756799999998</v>
      </c>
      <c r="BS97" s="10">
        <f t="shared" si="149"/>
        <v>21.512756799999998</v>
      </c>
      <c r="BT97" s="10">
        <f t="shared" si="149"/>
        <v>21.512756799999998</v>
      </c>
      <c r="BU97" s="10">
        <f t="shared" si="98"/>
        <v>22.143303119999999</v>
      </c>
      <c r="BV97" s="10">
        <f t="shared" si="99"/>
        <v>22.143303119999999</v>
      </c>
      <c r="BW97" s="10">
        <f t="shared" si="100"/>
        <v>22.773849439999999</v>
      </c>
      <c r="BX97" s="10">
        <f t="shared" si="154"/>
        <v>22.773849439999999</v>
      </c>
      <c r="BY97" s="10">
        <f t="shared" si="154"/>
        <v>22.773849439999999</v>
      </c>
      <c r="BZ97" s="10">
        <f t="shared" si="102"/>
        <v>23.40439576</v>
      </c>
      <c r="CA97" s="10">
        <f t="shared" si="103"/>
        <v>23.40439576</v>
      </c>
      <c r="CB97" s="10">
        <f t="shared" si="104"/>
        <v>24.03494208</v>
      </c>
      <c r="CC97" s="10">
        <f t="shared" si="159"/>
        <v>24.03494208</v>
      </c>
      <c r="CD97" s="10">
        <f t="shared" si="159"/>
        <v>24.03494208</v>
      </c>
      <c r="CE97" s="10">
        <f t="shared" si="106"/>
        <v>24.665488400000001</v>
      </c>
      <c r="CF97" s="10">
        <f t="shared" si="107"/>
        <v>24.665488400000001</v>
      </c>
      <c r="CG97" s="10">
        <f t="shared" si="108"/>
        <v>25.296034720000002</v>
      </c>
      <c r="CH97" s="10">
        <f t="shared" si="109"/>
        <v>25.296034720000002</v>
      </c>
      <c r="CI97" s="10">
        <f t="shared" si="109"/>
        <v>25.296034720000002</v>
      </c>
      <c r="CJ97" s="10">
        <f t="shared" si="110"/>
        <v>25.926581040000002</v>
      </c>
      <c r="CK97" s="10">
        <f t="shared" si="111"/>
        <v>25.926581040000002</v>
      </c>
      <c r="CL97" s="10">
        <f t="shared" si="114"/>
        <v>26.557127359999999</v>
      </c>
      <c r="CM97" s="10">
        <f t="shared" si="115"/>
        <v>26.557127359999999</v>
      </c>
      <c r="CN97" s="10">
        <f t="shared" si="115"/>
        <v>26.557127359999999</v>
      </c>
      <c r="CO97" s="10">
        <f t="shared" si="118"/>
        <v>27.18767368</v>
      </c>
      <c r="CP97" s="10">
        <f t="shared" si="116"/>
        <v>27.18767368</v>
      </c>
      <c r="CQ97" s="10">
        <f t="shared" si="117"/>
        <v>27.81822</v>
      </c>
      <c r="CR97" s="10">
        <f t="shared" si="119"/>
        <v>27.81822</v>
      </c>
      <c r="CS97" s="10">
        <f t="shared" si="119"/>
        <v>27.81822</v>
      </c>
      <c r="CT97" s="10">
        <f t="shared" si="120"/>
        <v>29.785035000000001</v>
      </c>
      <c r="CU97" s="10">
        <f t="shared" si="121"/>
        <v>29.785035000000001</v>
      </c>
      <c r="CV97" s="10">
        <f t="shared" si="126"/>
        <v>31.751850000000001</v>
      </c>
      <c r="CW97" s="10">
        <f t="shared" si="127"/>
        <v>31.751850000000001</v>
      </c>
      <c r="CX97" s="10">
        <f t="shared" si="127"/>
        <v>31.751850000000001</v>
      </c>
      <c r="CY97" s="10">
        <f t="shared" si="141"/>
        <v>33.718665000000001</v>
      </c>
      <c r="CZ97" s="10">
        <f t="shared" si="142"/>
        <v>33.718665000000001</v>
      </c>
      <c r="DA97" s="10">
        <f t="shared" si="145"/>
        <v>35.685479999999998</v>
      </c>
      <c r="DB97" s="10">
        <f t="shared" si="146"/>
        <v>35.685479999999998</v>
      </c>
      <c r="DC97" s="10">
        <f t="shared" si="146"/>
        <v>35.685479999999998</v>
      </c>
      <c r="DD97" s="10">
        <f t="shared" si="147"/>
        <v>37.652295000000002</v>
      </c>
      <c r="DE97" s="10">
        <f t="shared" si="148"/>
        <v>37.652295000000002</v>
      </c>
      <c r="DF97" s="10">
        <f t="shared" si="150"/>
        <v>39.619109999999999</v>
      </c>
      <c r="DG97" s="10">
        <f t="shared" si="151"/>
        <v>39.619109999999999</v>
      </c>
      <c r="DH97" s="10">
        <f t="shared" si="151"/>
        <v>39.619109999999999</v>
      </c>
      <c r="DI97" s="10">
        <f t="shared" si="152"/>
        <v>41.585925000000003</v>
      </c>
      <c r="DJ97" s="10">
        <f t="shared" si="153"/>
        <v>41.585925000000003</v>
      </c>
      <c r="DK97" s="10">
        <f t="shared" si="155"/>
        <v>43.55274</v>
      </c>
      <c r="DL97" s="10">
        <f t="shared" si="156"/>
        <v>43.55274</v>
      </c>
      <c r="DM97" s="10">
        <f t="shared" si="156"/>
        <v>43.55274</v>
      </c>
      <c r="DN97" s="10">
        <f t="shared" si="157"/>
        <v>45.519555000000004</v>
      </c>
      <c r="DO97" s="10">
        <f t="shared" si="158"/>
        <v>45.519555000000004</v>
      </c>
      <c r="DP97" s="10">
        <f t="shared" si="160"/>
        <v>47.486370000000001</v>
      </c>
      <c r="DQ97" s="10">
        <f t="shared" si="161"/>
        <v>47.486370000000001</v>
      </c>
      <c r="DR97" s="10">
        <f t="shared" si="161"/>
        <v>47.486370000000001</v>
      </c>
      <c r="DS97" s="10">
        <f t="shared" ref="DS97:DS112" si="162">DR96</f>
        <v>49.453185000000005</v>
      </c>
      <c r="DT97" s="10">
        <f t="shared" ref="DT97:DT112" si="163">DS97</f>
        <v>49.453185000000005</v>
      </c>
      <c r="DU97" s="10">
        <f>DT96</f>
        <v>51.42</v>
      </c>
      <c r="DV97" s="10">
        <f>DU97</f>
        <v>51.42</v>
      </c>
      <c r="DW97" s="10">
        <f>DV97</f>
        <v>51.42</v>
      </c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>
        <f t="shared" si="26"/>
        <v>2938.9469016067692</v>
      </c>
      <c r="EM97">
        <v>59</v>
      </c>
      <c r="EN97" s="10">
        <f t="shared" si="27"/>
        <v>385.73907873703138</v>
      </c>
      <c r="EO97" s="4">
        <f t="shared" si="88"/>
        <v>3516.5152722300854</v>
      </c>
      <c r="EP97" s="4">
        <f t="shared" si="55"/>
        <v>16.595484354910404</v>
      </c>
      <c r="EQ97">
        <f t="shared" si="30"/>
        <v>1.1611033531671448E-3</v>
      </c>
      <c r="ER97">
        <v>0</v>
      </c>
      <c r="ES97" s="10">
        <f t="shared" si="112"/>
        <v>398.92436870613602</v>
      </c>
      <c r="ET97" s="4">
        <f t="shared" si="56"/>
        <v>3636.7164032561382</v>
      </c>
      <c r="EU97" s="4">
        <f t="shared" si="57"/>
        <v>17.162749341682478</v>
      </c>
      <c r="EV97">
        <f t="shared" si="21"/>
        <v>1.3393449876452324E-3</v>
      </c>
      <c r="EW97">
        <v>0</v>
      </c>
      <c r="EX97" s="10">
        <f t="shared" si="82"/>
        <v>989.87755416359948</v>
      </c>
      <c r="EY97" s="4">
        <f t="shared" si="83"/>
        <v>9024.0261584362215</v>
      </c>
      <c r="EZ97" s="4">
        <f t="shared" si="84"/>
        <v>42.587070817883223</v>
      </c>
      <c r="FA97">
        <f t="shared" si="22"/>
        <v>2.057346416322861E-3</v>
      </c>
      <c r="FB97">
        <v>0</v>
      </c>
      <c r="FC97" s="10">
        <f t="shared" si="122"/>
        <v>1164.4058999999997</v>
      </c>
      <c r="FD97" s="4">
        <f t="shared" si="123"/>
        <v>10615.079871687694</v>
      </c>
      <c r="FE97" s="4">
        <f t="shared" si="124"/>
        <v>50.095727815508596</v>
      </c>
      <c r="FF97">
        <f t="shared" si="23"/>
        <v>2.4200834693482412E-3</v>
      </c>
      <c r="FG97">
        <v>1</v>
      </c>
    </row>
    <row r="98" spans="1:174" x14ac:dyDescent="0.3">
      <c r="B98">
        <v>11</v>
      </c>
      <c r="C98" s="10">
        <f t="shared" si="143"/>
        <v>12.358422622117573</v>
      </c>
      <c r="D98" s="10">
        <f t="shared" si="128"/>
        <v>12.358422622117573</v>
      </c>
      <c r="E98" s="10">
        <f t="shared" si="129"/>
        <v>12.503409703159177</v>
      </c>
      <c r="F98" s="10">
        <f t="shared" si="130"/>
        <v>12.503409703159177</v>
      </c>
      <c r="G98" s="10">
        <f t="shared" si="130"/>
        <v>12.503409703159177</v>
      </c>
      <c r="H98" s="10">
        <f t="shared" si="33"/>
        <v>12.648396784200779</v>
      </c>
      <c r="I98" s="10">
        <f t="shared" si="34"/>
        <v>12.648396784200779</v>
      </c>
      <c r="J98" s="10">
        <f t="shared" si="35"/>
        <v>12.793383865242381</v>
      </c>
      <c r="K98" s="10">
        <f t="shared" si="131"/>
        <v>12.793383865242381</v>
      </c>
      <c r="L98" s="10">
        <f t="shared" si="131"/>
        <v>12.793383865242381</v>
      </c>
      <c r="M98" s="10">
        <f t="shared" si="37"/>
        <v>12.938370946283985</v>
      </c>
      <c r="N98" s="10">
        <f t="shared" si="38"/>
        <v>12.938370946283985</v>
      </c>
      <c r="O98" s="10">
        <f t="shared" si="39"/>
        <v>13.083358027325588</v>
      </c>
      <c r="P98" s="10">
        <f t="shared" si="132"/>
        <v>13.083358027325588</v>
      </c>
      <c r="Q98" s="10">
        <f t="shared" si="132"/>
        <v>13.083358027325588</v>
      </c>
      <c r="R98" s="10">
        <f t="shared" si="41"/>
        <v>13.22834510836719</v>
      </c>
      <c r="S98" s="10">
        <f t="shared" si="42"/>
        <v>13.22834510836719</v>
      </c>
      <c r="T98" s="10">
        <f t="shared" si="43"/>
        <v>13.373332189408792</v>
      </c>
      <c r="U98" s="10">
        <f t="shared" si="133"/>
        <v>13.373332189408792</v>
      </c>
      <c r="V98" s="10">
        <f t="shared" si="133"/>
        <v>13.373332189408792</v>
      </c>
      <c r="W98" s="10">
        <f t="shared" si="45"/>
        <v>13.518319270450394</v>
      </c>
      <c r="X98" s="10">
        <f t="shared" si="46"/>
        <v>13.518319270450394</v>
      </c>
      <c r="Y98" s="10">
        <f t="shared" si="47"/>
        <v>13.663306351491999</v>
      </c>
      <c r="Z98" s="10">
        <f t="shared" si="134"/>
        <v>13.663306351491999</v>
      </c>
      <c r="AA98" s="10">
        <f t="shared" si="134"/>
        <v>13.663306351491999</v>
      </c>
      <c r="AB98" s="10">
        <f t="shared" si="49"/>
        <v>13.808293432533601</v>
      </c>
      <c r="AC98" s="10">
        <f t="shared" si="50"/>
        <v>13.808293432533601</v>
      </c>
      <c r="AD98" s="10">
        <f t="shared" si="53"/>
        <v>14.016151450555801</v>
      </c>
      <c r="AE98" s="10">
        <f t="shared" si="135"/>
        <v>14.016151450555801</v>
      </c>
      <c r="AF98" s="10">
        <f t="shared" si="135"/>
        <v>14.016151450555801</v>
      </c>
      <c r="AG98" s="10">
        <f t="shared" si="59"/>
        <v>14.224009468578</v>
      </c>
      <c r="AH98" s="10">
        <f t="shared" si="60"/>
        <v>14.224009468578</v>
      </c>
      <c r="AI98" s="10">
        <f t="shared" si="61"/>
        <v>14.431867486600201</v>
      </c>
      <c r="AJ98" s="10">
        <f t="shared" si="136"/>
        <v>14.431867486600201</v>
      </c>
      <c r="AK98" s="10">
        <f t="shared" si="136"/>
        <v>14.431867486600201</v>
      </c>
      <c r="AL98" s="10">
        <f t="shared" si="63"/>
        <v>14.639725504622401</v>
      </c>
      <c r="AM98" s="10">
        <f t="shared" si="64"/>
        <v>14.639725504622401</v>
      </c>
      <c r="AN98" s="10">
        <f t="shared" si="65"/>
        <v>14.847583522644602</v>
      </c>
      <c r="AO98" s="10">
        <f t="shared" si="137"/>
        <v>14.847583522644602</v>
      </c>
      <c r="AP98" s="10">
        <f t="shared" si="137"/>
        <v>14.847583522644602</v>
      </c>
      <c r="AQ98" s="10">
        <f t="shared" si="67"/>
        <v>15.055441540666802</v>
      </c>
      <c r="AR98" s="10">
        <f t="shared" si="68"/>
        <v>15.055441540666802</v>
      </c>
      <c r="AS98" s="10">
        <f t="shared" si="69"/>
        <v>15.263299558689001</v>
      </c>
      <c r="AT98" s="10">
        <f t="shared" si="138"/>
        <v>15.263299558689001</v>
      </c>
      <c r="AU98" s="10">
        <f t="shared" si="138"/>
        <v>15.263299558689001</v>
      </c>
      <c r="AV98" s="10">
        <f t="shared" si="71"/>
        <v>15.471157576711201</v>
      </c>
      <c r="AW98" s="10">
        <f t="shared" si="72"/>
        <v>15.471157576711201</v>
      </c>
      <c r="AX98" s="10">
        <f t="shared" si="73"/>
        <v>15.679015594733402</v>
      </c>
      <c r="AY98" s="10">
        <f t="shared" si="139"/>
        <v>15.679015594733402</v>
      </c>
      <c r="AZ98" s="10">
        <f t="shared" si="139"/>
        <v>15.679015594733402</v>
      </c>
      <c r="BA98" s="10">
        <f t="shared" si="75"/>
        <v>15.886873612755601</v>
      </c>
      <c r="BB98" s="10">
        <f t="shared" si="76"/>
        <v>15.886873612755601</v>
      </c>
      <c r="BC98" s="10">
        <f t="shared" si="77"/>
        <v>16.094731630777801</v>
      </c>
      <c r="BD98" s="10">
        <f t="shared" si="140"/>
        <v>16.094731630777801</v>
      </c>
      <c r="BE98" s="10">
        <f t="shared" si="140"/>
        <v>16.094731630777801</v>
      </c>
      <c r="BF98" s="10">
        <f t="shared" si="81"/>
        <v>18.9353059896</v>
      </c>
      <c r="BG98" s="10">
        <f t="shared" si="85"/>
        <v>18.9353059896</v>
      </c>
      <c r="BH98" s="10">
        <f t="shared" si="86"/>
        <v>19.264395532200002</v>
      </c>
      <c r="BI98" s="10">
        <f t="shared" si="125"/>
        <v>19.264395532200002</v>
      </c>
      <c r="BJ98" s="10">
        <f t="shared" si="125"/>
        <v>19.264395532200002</v>
      </c>
      <c r="BK98" s="10">
        <f t="shared" si="89"/>
        <v>19.5934850748</v>
      </c>
      <c r="BL98" s="10">
        <f t="shared" si="90"/>
        <v>19.5934850748</v>
      </c>
      <c r="BM98" s="10">
        <f t="shared" si="91"/>
        <v>19.922574617400002</v>
      </c>
      <c r="BN98" s="10">
        <f t="shared" si="144"/>
        <v>19.922574617400002</v>
      </c>
      <c r="BO98" s="10">
        <f t="shared" si="144"/>
        <v>19.922574617400002</v>
      </c>
      <c r="BP98" s="10">
        <f t="shared" si="93"/>
        <v>20.251664160000001</v>
      </c>
      <c r="BQ98" s="10">
        <f t="shared" si="94"/>
        <v>20.251664160000001</v>
      </c>
      <c r="BR98" s="10">
        <f t="shared" si="95"/>
        <v>20.882210480000001</v>
      </c>
      <c r="BS98" s="10">
        <f t="shared" si="149"/>
        <v>20.882210480000001</v>
      </c>
      <c r="BT98" s="10">
        <f t="shared" si="149"/>
        <v>20.882210480000001</v>
      </c>
      <c r="BU98" s="10">
        <f t="shared" si="98"/>
        <v>21.512756799999998</v>
      </c>
      <c r="BV98" s="10">
        <f t="shared" si="99"/>
        <v>21.512756799999998</v>
      </c>
      <c r="BW98" s="10">
        <f t="shared" si="100"/>
        <v>22.143303119999999</v>
      </c>
      <c r="BX98" s="10">
        <f t="shared" si="154"/>
        <v>22.143303119999999</v>
      </c>
      <c r="BY98" s="10">
        <f t="shared" si="154"/>
        <v>22.143303119999999</v>
      </c>
      <c r="BZ98" s="10">
        <f t="shared" si="102"/>
        <v>22.773849439999999</v>
      </c>
      <c r="CA98" s="10">
        <f t="shared" si="103"/>
        <v>22.773849439999999</v>
      </c>
      <c r="CB98" s="10">
        <f t="shared" si="104"/>
        <v>23.40439576</v>
      </c>
      <c r="CC98" s="10">
        <f t="shared" si="159"/>
        <v>23.40439576</v>
      </c>
      <c r="CD98" s="10">
        <f t="shared" si="159"/>
        <v>23.40439576</v>
      </c>
      <c r="CE98" s="10">
        <f t="shared" si="106"/>
        <v>24.03494208</v>
      </c>
      <c r="CF98" s="10">
        <f t="shared" si="107"/>
        <v>24.03494208</v>
      </c>
      <c r="CG98" s="10">
        <f t="shared" si="108"/>
        <v>24.665488400000001</v>
      </c>
      <c r="CH98" s="10">
        <f t="shared" si="109"/>
        <v>24.665488400000001</v>
      </c>
      <c r="CI98" s="10">
        <f t="shared" si="109"/>
        <v>24.665488400000001</v>
      </c>
      <c r="CJ98" s="10">
        <f t="shared" si="110"/>
        <v>25.296034720000002</v>
      </c>
      <c r="CK98" s="10">
        <f t="shared" si="111"/>
        <v>25.296034720000002</v>
      </c>
      <c r="CL98" s="10">
        <f t="shared" si="114"/>
        <v>25.926581040000002</v>
      </c>
      <c r="CM98" s="10">
        <f t="shared" si="115"/>
        <v>25.926581040000002</v>
      </c>
      <c r="CN98" s="10">
        <f t="shared" si="115"/>
        <v>25.926581040000002</v>
      </c>
      <c r="CO98" s="10">
        <f t="shared" si="118"/>
        <v>26.557127359999999</v>
      </c>
      <c r="CP98" s="10">
        <f t="shared" si="116"/>
        <v>26.557127359999999</v>
      </c>
      <c r="CQ98" s="10">
        <f t="shared" si="117"/>
        <v>27.18767368</v>
      </c>
      <c r="CR98" s="10">
        <f t="shared" si="119"/>
        <v>27.18767368</v>
      </c>
      <c r="CS98" s="10">
        <f t="shared" si="119"/>
        <v>27.18767368</v>
      </c>
      <c r="CT98" s="10">
        <f t="shared" si="120"/>
        <v>27.81822</v>
      </c>
      <c r="CU98" s="10">
        <f t="shared" si="121"/>
        <v>27.81822</v>
      </c>
      <c r="CV98" s="10">
        <f t="shared" si="126"/>
        <v>29.785035000000001</v>
      </c>
      <c r="CW98" s="10">
        <f t="shared" si="127"/>
        <v>29.785035000000001</v>
      </c>
      <c r="CX98" s="10">
        <f t="shared" si="127"/>
        <v>29.785035000000001</v>
      </c>
      <c r="CY98" s="10">
        <f t="shared" si="141"/>
        <v>31.751850000000001</v>
      </c>
      <c r="CZ98" s="10">
        <f t="shared" si="142"/>
        <v>31.751850000000001</v>
      </c>
      <c r="DA98" s="10">
        <f t="shared" si="145"/>
        <v>33.718665000000001</v>
      </c>
      <c r="DB98" s="10">
        <f t="shared" si="146"/>
        <v>33.718665000000001</v>
      </c>
      <c r="DC98" s="10">
        <f t="shared" si="146"/>
        <v>33.718665000000001</v>
      </c>
      <c r="DD98" s="10">
        <f t="shared" si="147"/>
        <v>35.685479999999998</v>
      </c>
      <c r="DE98" s="10">
        <f t="shared" si="148"/>
        <v>35.685479999999998</v>
      </c>
      <c r="DF98" s="10">
        <f t="shared" si="150"/>
        <v>37.652295000000002</v>
      </c>
      <c r="DG98" s="10">
        <f t="shared" si="151"/>
        <v>37.652295000000002</v>
      </c>
      <c r="DH98" s="10">
        <f t="shared" si="151"/>
        <v>37.652295000000002</v>
      </c>
      <c r="DI98" s="10">
        <f t="shared" si="152"/>
        <v>39.619109999999999</v>
      </c>
      <c r="DJ98" s="10">
        <f t="shared" si="153"/>
        <v>39.619109999999999</v>
      </c>
      <c r="DK98" s="10">
        <f t="shared" si="155"/>
        <v>41.585925000000003</v>
      </c>
      <c r="DL98" s="10">
        <f t="shared" si="156"/>
        <v>41.585925000000003</v>
      </c>
      <c r="DM98" s="10">
        <f t="shared" si="156"/>
        <v>41.585925000000003</v>
      </c>
      <c r="DN98" s="10">
        <f t="shared" si="157"/>
        <v>43.55274</v>
      </c>
      <c r="DO98" s="10">
        <f t="shared" si="158"/>
        <v>43.55274</v>
      </c>
      <c r="DP98" s="10">
        <f t="shared" si="160"/>
        <v>45.519555000000004</v>
      </c>
      <c r="DQ98" s="10">
        <f t="shared" si="161"/>
        <v>45.519555000000004</v>
      </c>
      <c r="DR98" s="10">
        <f t="shared" si="161"/>
        <v>45.519555000000004</v>
      </c>
      <c r="DS98" s="10">
        <f t="shared" si="162"/>
        <v>47.486370000000001</v>
      </c>
      <c r="DT98" s="10">
        <f t="shared" si="163"/>
        <v>47.486370000000001</v>
      </c>
      <c r="DU98" s="10">
        <f t="shared" ref="DU98:DU112" si="164">DT97</f>
        <v>49.453185000000005</v>
      </c>
      <c r="DV98" s="10">
        <f t="shared" ref="DV98:DW112" si="165">DU98</f>
        <v>49.453185000000005</v>
      </c>
      <c r="DW98" s="10">
        <f t="shared" si="165"/>
        <v>49.453185000000005</v>
      </c>
      <c r="DX98" s="10">
        <f>DW97</f>
        <v>51.42</v>
      </c>
      <c r="DY98" s="10">
        <f>DX98</f>
        <v>51.42</v>
      </c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>
        <f t="shared" si="26"/>
        <v>2950.7147490140615</v>
      </c>
      <c r="EM98" s="3">
        <v>60</v>
      </c>
      <c r="EN98" s="10">
        <f t="shared" si="27"/>
        <v>381.28296963890244</v>
      </c>
      <c r="EO98" s="4">
        <f t="shared" si="88"/>
        <v>3475.8920204983715</v>
      </c>
      <c r="EP98" s="4">
        <f t="shared" si="55"/>
        <v>16.403771114281788</v>
      </c>
      <c r="EQ98">
        <f t="shared" si="30"/>
        <v>1.1476901329332586E-3</v>
      </c>
      <c r="ER98">
        <v>0</v>
      </c>
      <c r="ES98" s="10">
        <f t="shared" si="112"/>
        <v>393.52006023755888</v>
      </c>
      <c r="ET98" s="4">
        <f t="shared" si="56"/>
        <v>3587.4490764200359</v>
      </c>
      <c r="EU98" s="4">
        <f t="shared" si="57"/>
        <v>16.930242132578766</v>
      </c>
      <c r="EV98">
        <f t="shared" si="21"/>
        <v>1.3212006123528581E-3</v>
      </c>
      <c r="EW98">
        <v>0</v>
      </c>
      <c r="EX98" s="10">
        <f t="shared" si="82"/>
        <v>963.73663913759947</v>
      </c>
      <c r="EY98" s="4">
        <f t="shared" si="83"/>
        <v>8785.7175918788125</v>
      </c>
      <c r="EZ98" s="4">
        <f t="shared" si="84"/>
        <v>41.462421617814051</v>
      </c>
      <c r="FA98">
        <f t="shared" si="22"/>
        <v>2.0030155370924663E-3</v>
      </c>
      <c r="FB98">
        <v>0</v>
      </c>
      <c r="FC98" s="10">
        <f t="shared" si="122"/>
        <v>1212.1750799999998</v>
      </c>
      <c r="FD98" s="4">
        <f t="shared" si="123"/>
        <v>11050.558308463931</v>
      </c>
      <c r="FE98" s="4">
        <f t="shared" si="124"/>
        <v>52.150880438189432</v>
      </c>
      <c r="FF98">
        <f t="shared" si="23"/>
        <v>2.5193662047434508E-3</v>
      </c>
      <c r="FG98">
        <v>1</v>
      </c>
    </row>
    <row r="99" spans="1:174" x14ac:dyDescent="0.3">
      <c r="B99">
        <v>12</v>
      </c>
      <c r="C99" s="10">
        <f t="shared" si="143"/>
        <v>12.21343554107597</v>
      </c>
      <c r="D99" s="10">
        <f t="shared" si="128"/>
        <v>12.21343554107597</v>
      </c>
      <c r="E99" s="10">
        <f t="shared" si="129"/>
        <v>12.358422622117573</v>
      </c>
      <c r="F99" s="10">
        <f t="shared" si="130"/>
        <v>12.358422622117573</v>
      </c>
      <c r="G99" s="10">
        <f t="shared" si="130"/>
        <v>12.358422622117573</v>
      </c>
      <c r="H99" s="10">
        <f t="shared" si="33"/>
        <v>12.503409703159177</v>
      </c>
      <c r="I99" s="10">
        <f t="shared" si="34"/>
        <v>12.503409703159177</v>
      </c>
      <c r="J99" s="10">
        <f t="shared" si="35"/>
        <v>12.648396784200779</v>
      </c>
      <c r="K99" s="10">
        <f t="shared" si="131"/>
        <v>12.648396784200779</v>
      </c>
      <c r="L99" s="10">
        <f t="shared" si="131"/>
        <v>12.648396784200779</v>
      </c>
      <c r="M99" s="10">
        <f t="shared" si="37"/>
        <v>12.793383865242381</v>
      </c>
      <c r="N99" s="10">
        <f t="shared" si="38"/>
        <v>12.793383865242381</v>
      </c>
      <c r="O99" s="10">
        <f t="shared" si="39"/>
        <v>12.938370946283985</v>
      </c>
      <c r="P99" s="10">
        <f t="shared" si="132"/>
        <v>12.938370946283985</v>
      </c>
      <c r="Q99" s="10">
        <f t="shared" si="132"/>
        <v>12.938370946283985</v>
      </c>
      <c r="R99" s="10">
        <f t="shared" si="41"/>
        <v>13.083358027325588</v>
      </c>
      <c r="S99" s="10">
        <f t="shared" si="42"/>
        <v>13.083358027325588</v>
      </c>
      <c r="T99" s="10">
        <f t="shared" si="43"/>
        <v>13.22834510836719</v>
      </c>
      <c r="U99" s="10">
        <f t="shared" si="133"/>
        <v>13.22834510836719</v>
      </c>
      <c r="V99" s="10">
        <f t="shared" si="133"/>
        <v>13.22834510836719</v>
      </c>
      <c r="W99" s="10">
        <f t="shared" si="45"/>
        <v>13.373332189408792</v>
      </c>
      <c r="X99" s="10">
        <f t="shared" si="46"/>
        <v>13.373332189408792</v>
      </c>
      <c r="Y99" s="10">
        <f t="shared" si="47"/>
        <v>13.518319270450394</v>
      </c>
      <c r="Z99" s="10">
        <f t="shared" si="134"/>
        <v>13.518319270450394</v>
      </c>
      <c r="AA99" s="10">
        <f t="shared" si="134"/>
        <v>13.518319270450394</v>
      </c>
      <c r="AB99" s="10">
        <f t="shared" si="49"/>
        <v>13.663306351491999</v>
      </c>
      <c r="AC99" s="10">
        <f t="shared" si="50"/>
        <v>13.663306351491999</v>
      </c>
      <c r="AD99" s="10">
        <f t="shared" si="53"/>
        <v>13.808293432533601</v>
      </c>
      <c r="AE99" s="10">
        <f t="shared" si="135"/>
        <v>13.808293432533601</v>
      </c>
      <c r="AF99" s="10">
        <f t="shared" si="135"/>
        <v>13.808293432533601</v>
      </c>
      <c r="AG99" s="10">
        <f t="shared" si="59"/>
        <v>14.016151450555801</v>
      </c>
      <c r="AH99" s="10">
        <f t="shared" si="60"/>
        <v>14.016151450555801</v>
      </c>
      <c r="AI99" s="10">
        <f t="shared" si="61"/>
        <v>14.224009468578</v>
      </c>
      <c r="AJ99" s="10">
        <f t="shared" si="136"/>
        <v>14.224009468578</v>
      </c>
      <c r="AK99" s="10">
        <f t="shared" si="136"/>
        <v>14.224009468578</v>
      </c>
      <c r="AL99" s="10">
        <f t="shared" si="63"/>
        <v>14.431867486600201</v>
      </c>
      <c r="AM99" s="10">
        <f t="shared" si="64"/>
        <v>14.431867486600201</v>
      </c>
      <c r="AN99" s="10">
        <f t="shared" si="65"/>
        <v>14.639725504622401</v>
      </c>
      <c r="AO99" s="10">
        <f t="shared" si="137"/>
        <v>14.639725504622401</v>
      </c>
      <c r="AP99" s="10">
        <f t="shared" si="137"/>
        <v>14.639725504622401</v>
      </c>
      <c r="AQ99" s="10">
        <f t="shared" si="67"/>
        <v>14.847583522644602</v>
      </c>
      <c r="AR99" s="10">
        <f t="shared" si="68"/>
        <v>14.847583522644602</v>
      </c>
      <c r="AS99" s="10">
        <f t="shared" si="69"/>
        <v>15.055441540666802</v>
      </c>
      <c r="AT99" s="10">
        <f t="shared" si="138"/>
        <v>15.055441540666802</v>
      </c>
      <c r="AU99" s="10">
        <f t="shared" si="138"/>
        <v>15.055441540666802</v>
      </c>
      <c r="AV99" s="10">
        <f t="shared" si="71"/>
        <v>15.263299558689001</v>
      </c>
      <c r="AW99" s="10">
        <f t="shared" si="72"/>
        <v>15.263299558689001</v>
      </c>
      <c r="AX99" s="10">
        <f t="shared" si="73"/>
        <v>15.471157576711201</v>
      </c>
      <c r="AY99" s="10">
        <f t="shared" si="139"/>
        <v>15.471157576711201</v>
      </c>
      <c r="AZ99" s="10">
        <f t="shared" si="139"/>
        <v>15.471157576711201</v>
      </c>
      <c r="BA99" s="10">
        <f t="shared" si="75"/>
        <v>15.679015594733402</v>
      </c>
      <c r="BB99" s="10">
        <f t="shared" si="76"/>
        <v>15.679015594733402</v>
      </c>
      <c r="BC99" s="10">
        <f t="shared" si="77"/>
        <v>15.886873612755601</v>
      </c>
      <c r="BD99" s="10">
        <f t="shared" si="140"/>
        <v>15.886873612755601</v>
      </c>
      <c r="BE99" s="10">
        <f t="shared" si="140"/>
        <v>15.886873612755601</v>
      </c>
      <c r="BF99" s="10">
        <f t="shared" si="81"/>
        <v>18.606216447000001</v>
      </c>
      <c r="BG99" s="10">
        <f t="shared" si="85"/>
        <v>18.606216447000001</v>
      </c>
      <c r="BH99" s="10">
        <f t="shared" si="86"/>
        <v>18.9353059896</v>
      </c>
      <c r="BI99" s="10">
        <f t="shared" si="125"/>
        <v>18.9353059896</v>
      </c>
      <c r="BJ99" s="10">
        <f t="shared" si="125"/>
        <v>18.9353059896</v>
      </c>
      <c r="BK99" s="10">
        <f t="shared" si="89"/>
        <v>19.264395532200002</v>
      </c>
      <c r="BL99" s="10">
        <f t="shared" si="90"/>
        <v>19.264395532200002</v>
      </c>
      <c r="BM99" s="10">
        <f t="shared" si="91"/>
        <v>19.5934850748</v>
      </c>
      <c r="BN99" s="10">
        <f t="shared" si="144"/>
        <v>19.5934850748</v>
      </c>
      <c r="BO99" s="10">
        <f t="shared" si="144"/>
        <v>19.5934850748</v>
      </c>
      <c r="BP99" s="10">
        <f t="shared" si="93"/>
        <v>19.922574617400002</v>
      </c>
      <c r="BQ99" s="10">
        <f t="shared" si="94"/>
        <v>19.922574617400002</v>
      </c>
      <c r="BR99" s="10">
        <f t="shared" si="95"/>
        <v>20.251664160000001</v>
      </c>
      <c r="BS99" s="10">
        <f t="shared" si="149"/>
        <v>20.251664160000001</v>
      </c>
      <c r="BT99" s="10">
        <f t="shared" si="149"/>
        <v>20.251664160000001</v>
      </c>
      <c r="BU99" s="10">
        <f t="shared" si="98"/>
        <v>20.882210480000001</v>
      </c>
      <c r="BV99" s="10">
        <f t="shared" si="99"/>
        <v>20.882210480000001</v>
      </c>
      <c r="BW99" s="10">
        <f t="shared" si="100"/>
        <v>21.512756799999998</v>
      </c>
      <c r="BX99" s="10">
        <f t="shared" si="154"/>
        <v>21.512756799999998</v>
      </c>
      <c r="BY99" s="10">
        <f t="shared" si="154"/>
        <v>21.512756799999998</v>
      </c>
      <c r="BZ99" s="10">
        <f t="shared" si="102"/>
        <v>22.143303119999999</v>
      </c>
      <c r="CA99" s="10">
        <f t="shared" si="103"/>
        <v>22.143303119999999</v>
      </c>
      <c r="CB99" s="10">
        <f t="shared" si="104"/>
        <v>22.773849439999999</v>
      </c>
      <c r="CC99" s="10">
        <f t="shared" si="159"/>
        <v>22.773849439999999</v>
      </c>
      <c r="CD99" s="10">
        <f t="shared" si="159"/>
        <v>22.773849439999999</v>
      </c>
      <c r="CE99" s="10">
        <f t="shared" si="106"/>
        <v>23.40439576</v>
      </c>
      <c r="CF99" s="10">
        <f t="shared" si="107"/>
        <v>23.40439576</v>
      </c>
      <c r="CG99" s="10">
        <f t="shared" si="108"/>
        <v>24.03494208</v>
      </c>
      <c r="CH99" s="10">
        <f t="shared" si="109"/>
        <v>24.03494208</v>
      </c>
      <c r="CI99" s="10">
        <f t="shared" si="109"/>
        <v>24.03494208</v>
      </c>
      <c r="CJ99" s="10">
        <f t="shared" si="110"/>
        <v>24.665488400000001</v>
      </c>
      <c r="CK99" s="10">
        <f t="shared" si="111"/>
        <v>24.665488400000001</v>
      </c>
      <c r="CL99" s="10">
        <f t="shared" si="114"/>
        <v>25.296034720000002</v>
      </c>
      <c r="CM99" s="10">
        <f t="shared" si="115"/>
        <v>25.296034720000002</v>
      </c>
      <c r="CN99" s="10">
        <f t="shared" si="115"/>
        <v>25.296034720000002</v>
      </c>
      <c r="CO99" s="10">
        <f t="shared" si="118"/>
        <v>25.926581040000002</v>
      </c>
      <c r="CP99" s="10">
        <f t="shared" si="116"/>
        <v>25.926581040000002</v>
      </c>
      <c r="CQ99" s="10">
        <f t="shared" si="117"/>
        <v>26.557127359999999</v>
      </c>
      <c r="CR99" s="10">
        <f t="shared" si="119"/>
        <v>26.557127359999999</v>
      </c>
      <c r="CS99" s="10">
        <f t="shared" si="119"/>
        <v>26.557127359999999</v>
      </c>
      <c r="CT99" s="10">
        <f t="shared" si="120"/>
        <v>27.18767368</v>
      </c>
      <c r="CU99" s="10">
        <f t="shared" si="121"/>
        <v>27.18767368</v>
      </c>
      <c r="CV99" s="10">
        <f t="shared" si="126"/>
        <v>27.81822</v>
      </c>
      <c r="CW99" s="10">
        <f t="shared" si="127"/>
        <v>27.81822</v>
      </c>
      <c r="CX99" s="10">
        <f t="shared" si="127"/>
        <v>27.81822</v>
      </c>
      <c r="CY99" s="10">
        <f t="shared" si="141"/>
        <v>29.785035000000001</v>
      </c>
      <c r="CZ99" s="10">
        <f t="shared" si="142"/>
        <v>29.785035000000001</v>
      </c>
      <c r="DA99" s="10">
        <f t="shared" si="145"/>
        <v>31.751850000000001</v>
      </c>
      <c r="DB99" s="10">
        <f t="shared" si="146"/>
        <v>31.751850000000001</v>
      </c>
      <c r="DC99" s="10">
        <f t="shared" si="146"/>
        <v>31.751850000000001</v>
      </c>
      <c r="DD99" s="10">
        <f t="shared" si="147"/>
        <v>33.718665000000001</v>
      </c>
      <c r="DE99" s="10">
        <f t="shared" si="148"/>
        <v>33.718665000000001</v>
      </c>
      <c r="DF99" s="10">
        <f t="shared" si="150"/>
        <v>35.685479999999998</v>
      </c>
      <c r="DG99" s="10">
        <f t="shared" si="151"/>
        <v>35.685479999999998</v>
      </c>
      <c r="DH99" s="10">
        <f t="shared" si="151"/>
        <v>35.685479999999998</v>
      </c>
      <c r="DI99" s="10">
        <f t="shared" si="152"/>
        <v>37.652295000000002</v>
      </c>
      <c r="DJ99" s="10">
        <f t="shared" si="153"/>
        <v>37.652295000000002</v>
      </c>
      <c r="DK99" s="10">
        <f t="shared" si="155"/>
        <v>39.619109999999999</v>
      </c>
      <c r="DL99" s="10">
        <f t="shared" si="156"/>
        <v>39.619109999999999</v>
      </c>
      <c r="DM99" s="10">
        <f t="shared" si="156"/>
        <v>39.619109999999999</v>
      </c>
      <c r="DN99" s="10">
        <f t="shared" si="157"/>
        <v>41.585925000000003</v>
      </c>
      <c r="DO99" s="10">
        <f t="shared" si="158"/>
        <v>41.585925000000003</v>
      </c>
      <c r="DP99" s="10">
        <f t="shared" si="160"/>
        <v>43.55274</v>
      </c>
      <c r="DQ99" s="10">
        <f t="shared" si="161"/>
        <v>43.55274</v>
      </c>
      <c r="DR99" s="10">
        <f t="shared" si="161"/>
        <v>43.55274</v>
      </c>
      <c r="DS99" s="10">
        <f t="shared" si="162"/>
        <v>45.519555000000004</v>
      </c>
      <c r="DT99" s="10">
        <f t="shared" si="163"/>
        <v>45.519555000000004</v>
      </c>
      <c r="DU99" s="10">
        <f t="shared" si="164"/>
        <v>47.486370000000001</v>
      </c>
      <c r="DV99" s="10">
        <f t="shared" si="165"/>
        <v>47.486370000000001</v>
      </c>
      <c r="DW99" s="10">
        <f t="shared" si="165"/>
        <v>47.486370000000001</v>
      </c>
      <c r="DX99" s="10">
        <f t="shared" ref="DX99:DX112" si="166">DW98</f>
        <v>49.453185000000005</v>
      </c>
      <c r="DY99" s="10">
        <f t="shared" ref="DY99:DY112" si="167">DX99</f>
        <v>49.453185000000005</v>
      </c>
      <c r="DZ99" s="10">
        <f>DY98</f>
        <v>51.42</v>
      </c>
      <c r="EA99" s="10">
        <f>DZ99</f>
        <v>51.42</v>
      </c>
      <c r="EB99" s="10">
        <f>EA99</f>
        <v>51.42</v>
      </c>
      <c r="EC99" s="10"/>
      <c r="ED99" s="10"/>
      <c r="EE99" s="10"/>
      <c r="EF99" s="10"/>
      <c r="EG99" s="10"/>
      <c r="EH99" s="10"/>
      <c r="EI99" s="10"/>
      <c r="EJ99" s="10"/>
      <c r="EK99" s="10"/>
      <c r="EL99" s="10">
        <f t="shared" si="26"/>
        <v>3013.3701592101183</v>
      </c>
      <c r="EM99">
        <v>61</v>
      </c>
      <c r="EN99" s="10">
        <f t="shared" si="27"/>
        <v>376.95260241473483</v>
      </c>
      <c r="EO99" s="4">
        <f t="shared" si="88"/>
        <v>3436.4150700996506</v>
      </c>
      <c r="EP99" s="4">
        <f t="shared" si="55"/>
        <v>16.217467611522913</v>
      </c>
      <c r="EQ99">
        <f t="shared" si="30"/>
        <v>1.1346554051040519E-3</v>
      </c>
      <c r="ER99">
        <v>0</v>
      </c>
      <c r="ES99" s="10">
        <f t="shared" si="112"/>
        <v>388.11575176898174</v>
      </c>
      <c r="ET99" s="4">
        <f t="shared" si="56"/>
        <v>3538.181749583935</v>
      </c>
      <c r="EU99" s="4">
        <f t="shared" si="57"/>
        <v>16.697734923475064</v>
      </c>
      <c r="EV99">
        <f t="shared" si="21"/>
        <v>1.3030562370604844E-3</v>
      </c>
      <c r="EW99">
        <v>0</v>
      </c>
      <c r="EX99" s="10">
        <f t="shared" si="82"/>
        <v>940.87117502639956</v>
      </c>
      <c r="EY99" s="4">
        <f t="shared" si="83"/>
        <v>8577.2690364020709</v>
      </c>
      <c r="EZ99" s="4">
        <f t="shared" si="84"/>
        <v>40.478690715651879</v>
      </c>
      <c r="FA99">
        <f t="shared" si="22"/>
        <v>1.9554923051039556E-3</v>
      </c>
      <c r="FB99">
        <v>0</v>
      </c>
      <c r="FC99" s="10">
        <f t="shared" si="122"/>
        <v>1307.4306300000001</v>
      </c>
      <c r="FD99" s="4">
        <f t="shared" si="123"/>
        <v>11918.936999667354</v>
      </c>
      <c r="FE99" s="4">
        <f t="shared" si="124"/>
        <v>56.249018472114358</v>
      </c>
      <c r="FF99">
        <f t="shared" si="23"/>
        <v>2.7173438875417563E-3</v>
      </c>
      <c r="FG99">
        <v>1</v>
      </c>
    </row>
    <row r="100" spans="1:174" x14ac:dyDescent="0.3">
      <c r="A100" t="s">
        <v>139</v>
      </c>
      <c r="B100">
        <v>1</v>
      </c>
      <c r="C100" s="10">
        <f>$C$18</f>
        <v>12.068448460034368</v>
      </c>
      <c r="D100" s="10">
        <f t="shared" si="128"/>
        <v>12.068448460034368</v>
      </c>
      <c r="E100" s="10">
        <f t="shared" si="129"/>
        <v>12.21343554107597</v>
      </c>
      <c r="F100" s="10">
        <f t="shared" si="130"/>
        <v>12.21343554107597</v>
      </c>
      <c r="G100" s="10">
        <f t="shared" si="130"/>
        <v>12.21343554107597</v>
      </c>
      <c r="H100" s="10">
        <f t="shared" si="33"/>
        <v>12.358422622117573</v>
      </c>
      <c r="I100" s="10">
        <f t="shared" si="34"/>
        <v>12.358422622117573</v>
      </c>
      <c r="J100" s="10">
        <f t="shared" si="35"/>
        <v>12.503409703159177</v>
      </c>
      <c r="K100" s="10">
        <f t="shared" si="131"/>
        <v>12.503409703159177</v>
      </c>
      <c r="L100" s="10">
        <f t="shared" si="131"/>
        <v>12.503409703159177</v>
      </c>
      <c r="M100" s="10">
        <f t="shared" si="37"/>
        <v>12.648396784200779</v>
      </c>
      <c r="N100" s="10">
        <f t="shared" si="38"/>
        <v>12.648396784200779</v>
      </c>
      <c r="O100" s="10">
        <f t="shared" si="39"/>
        <v>12.793383865242381</v>
      </c>
      <c r="P100" s="10">
        <f t="shared" si="132"/>
        <v>12.793383865242381</v>
      </c>
      <c r="Q100" s="10">
        <f t="shared" si="132"/>
        <v>12.793383865242381</v>
      </c>
      <c r="R100" s="10">
        <f t="shared" si="41"/>
        <v>12.938370946283985</v>
      </c>
      <c r="S100" s="10">
        <f t="shared" si="42"/>
        <v>12.938370946283985</v>
      </c>
      <c r="T100" s="10">
        <f t="shared" si="43"/>
        <v>13.083358027325588</v>
      </c>
      <c r="U100" s="10">
        <f t="shared" si="133"/>
        <v>13.083358027325588</v>
      </c>
      <c r="V100" s="10">
        <f t="shared" si="133"/>
        <v>13.083358027325588</v>
      </c>
      <c r="W100" s="10">
        <f t="shared" si="45"/>
        <v>13.22834510836719</v>
      </c>
      <c r="X100" s="10">
        <f t="shared" si="46"/>
        <v>13.22834510836719</v>
      </c>
      <c r="Y100" s="10">
        <f t="shared" si="47"/>
        <v>13.373332189408792</v>
      </c>
      <c r="Z100" s="10">
        <f t="shared" si="134"/>
        <v>13.373332189408792</v>
      </c>
      <c r="AA100" s="10">
        <f t="shared" si="134"/>
        <v>13.373332189408792</v>
      </c>
      <c r="AB100" s="10">
        <f t="shared" si="49"/>
        <v>13.518319270450394</v>
      </c>
      <c r="AC100" s="10">
        <f t="shared" si="50"/>
        <v>13.518319270450394</v>
      </c>
      <c r="AD100" s="10">
        <f t="shared" si="53"/>
        <v>13.663306351491999</v>
      </c>
      <c r="AE100" s="10">
        <f t="shared" si="135"/>
        <v>13.663306351491999</v>
      </c>
      <c r="AF100" s="10">
        <f t="shared" si="135"/>
        <v>13.663306351491999</v>
      </c>
      <c r="AG100" s="10">
        <f t="shared" si="59"/>
        <v>13.808293432533601</v>
      </c>
      <c r="AH100" s="10">
        <f t="shared" si="60"/>
        <v>13.808293432533601</v>
      </c>
      <c r="AI100" s="10">
        <f t="shared" si="61"/>
        <v>14.016151450555801</v>
      </c>
      <c r="AJ100" s="10">
        <f t="shared" si="136"/>
        <v>14.016151450555801</v>
      </c>
      <c r="AK100" s="10">
        <f t="shared" si="136"/>
        <v>14.016151450555801</v>
      </c>
      <c r="AL100" s="10">
        <f t="shared" si="63"/>
        <v>14.224009468578</v>
      </c>
      <c r="AM100" s="10">
        <f t="shared" si="64"/>
        <v>14.224009468578</v>
      </c>
      <c r="AN100" s="10">
        <f t="shared" si="65"/>
        <v>14.431867486600201</v>
      </c>
      <c r="AO100" s="10">
        <f t="shared" si="137"/>
        <v>14.431867486600201</v>
      </c>
      <c r="AP100" s="10">
        <f t="shared" si="137"/>
        <v>14.431867486600201</v>
      </c>
      <c r="AQ100" s="10">
        <f t="shared" si="67"/>
        <v>14.639725504622401</v>
      </c>
      <c r="AR100" s="10">
        <f t="shared" si="68"/>
        <v>14.639725504622401</v>
      </c>
      <c r="AS100" s="10">
        <f t="shared" si="69"/>
        <v>14.847583522644602</v>
      </c>
      <c r="AT100" s="10">
        <f t="shared" si="138"/>
        <v>14.847583522644602</v>
      </c>
      <c r="AU100" s="10">
        <f t="shared" si="138"/>
        <v>14.847583522644602</v>
      </c>
      <c r="AV100" s="10">
        <f t="shared" si="71"/>
        <v>15.055441540666802</v>
      </c>
      <c r="AW100" s="10">
        <f t="shared" si="72"/>
        <v>15.055441540666802</v>
      </c>
      <c r="AX100" s="10">
        <f t="shared" si="73"/>
        <v>15.263299558689001</v>
      </c>
      <c r="AY100" s="10">
        <f t="shared" si="139"/>
        <v>15.263299558689001</v>
      </c>
      <c r="AZ100" s="10">
        <f t="shared" si="139"/>
        <v>15.263299558689001</v>
      </c>
      <c r="BA100" s="10">
        <f t="shared" si="75"/>
        <v>15.471157576711201</v>
      </c>
      <c r="BB100" s="10">
        <f t="shared" si="76"/>
        <v>15.471157576711201</v>
      </c>
      <c r="BC100" s="10">
        <f t="shared" si="77"/>
        <v>15.679015594733402</v>
      </c>
      <c r="BD100" s="10">
        <f t="shared" si="140"/>
        <v>15.679015594733402</v>
      </c>
      <c r="BE100" s="10">
        <f t="shared" si="140"/>
        <v>15.679015594733402</v>
      </c>
      <c r="BF100" s="10">
        <f t="shared" si="81"/>
        <v>18.277126904399999</v>
      </c>
      <c r="BG100" s="10">
        <f t="shared" si="85"/>
        <v>18.277126904399999</v>
      </c>
      <c r="BH100" s="10">
        <f t="shared" si="86"/>
        <v>18.606216447000001</v>
      </c>
      <c r="BI100" s="10">
        <f t="shared" si="125"/>
        <v>18.606216447000001</v>
      </c>
      <c r="BJ100" s="10">
        <f t="shared" si="125"/>
        <v>18.606216447000001</v>
      </c>
      <c r="BK100" s="10">
        <f t="shared" si="89"/>
        <v>18.9353059896</v>
      </c>
      <c r="BL100" s="10">
        <f t="shared" si="90"/>
        <v>18.9353059896</v>
      </c>
      <c r="BM100" s="10">
        <f t="shared" si="91"/>
        <v>19.264395532200002</v>
      </c>
      <c r="BN100" s="10">
        <f t="shared" si="144"/>
        <v>19.264395532200002</v>
      </c>
      <c r="BO100" s="10">
        <f t="shared" si="144"/>
        <v>19.264395532200002</v>
      </c>
      <c r="BP100" s="10">
        <f t="shared" si="93"/>
        <v>19.5934850748</v>
      </c>
      <c r="BQ100" s="10">
        <f t="shared" si="94"/>
        <v>19.5934850748</v>
      </c>
      <c r="BR100" s="10">
        <f t="shared" si="95"/>
        <v>19.922574617400002</v>
      </c>
      <c r="BS100" s="10">
        <f t="shared" si="149"/>
        <v>19.922574617400002</v>
      </c>
      <c r="BT100" s="10">
        <f t="shared" si="149"/>
        <v>19.922574617400002</v>
      </c>
      <c r="BU100" s="10">
        <f t="shared" si="98"/>
        <v>20.251664160000001</v>
      </c>
      <c r="BV100" s="10">
        <f t="shared" si="99"/>
        <v>20.251664160000001</v>
      </c>
      <c r="BW100" s="10">
        <f t="shared" si="100"/>
        <v>20.882210480000001</v>
      </c>
      <c r="BX100" s="10">
        <f t="shared" si="154"/>
        <v>20.882210480000001</v>
      </c>
      <c r="BY100" s="10">
        <f t="shared" si="154"/>
        <v>20.882210480000001</v>
      </c>
      <c r="BZ100" s="10">
        <f t="shared" si="102"/>
        <v>21.512756799999998</v>
      </c>
      <c r="CA100" s="10">
        <f t="shared" si="103"/>
        <v>21.512756799999998</v>
      </c>
      <c r="CB100" s="10">
        <f t="shared" si="104"/>
        <v>22.143303119999999</v>
      </c>
      <c r="CC100" s="10">
        <f t="shared" si="159"/>
        <v>22.143303119999999</v>
      </c>
      <c r="CD100" s="10">
        <f t="shared" si="159"/>
        <v>22.143303119999999</v>
      </c>
      <c r="CE100" s="10">
        <f t="shared" si="106"/>
        <v>22.773849439999999</v>
      </c>
      <c r="CF100" s="10">
        <f t="shared" si="107"/>
        <v>22.773849439999999</v>
      </c>
      <c r="CG100" s="10">
        <f t="shared" si="108"/>
        <v>23.40439576</v>
      </c>
      <c r="CH100" s="10">
        <f t="shared" si="109"/>
        <v>23.40439576</v>
      </c>
      <c r="CI100" s="10">
        <f t="shared" si="109"/>
        <v>23.40439576</v>
      </c>
      <c r="CJ100" s="10">
        <f t="shared" si="110"/>
        <v>24.03494208</v>
      </c>
      <c r="CK100" s="10">
        <f t="shared" si="111"/>
        <v>24.03494208</v>
      </c>
      <c r="CL100" s="10">
        <f t="shared" si="114"/>
        <v>24.665488400000001</v>
      </c>
      <c r="CM100" s="10">
        <f t="shared" si="115"/>
        <v>24.665488400000001</v>
      </c>
      <c r="CN100" s="10">
        <f t="shared" si="115"/>
        <v>24.665488400000001</v>
      </c>
      <c r="CO100" s="10">
        <f t="shared" si="118"/>
        <v>25.296034720000002</v>
      </c>
      <c r="CP100" s="10">
        <f t="shared" si="116"/>
        <v>25.296034720000002</v>
      </c>
      <c r="CQ100" s="10">
        <f t="shared" si="117"/>
        <v>25.926581040000002</v>
      </c>
      <c r="CR100" s="10">
        <f t="shared" si="119"/>
        <v>25.926581040000002</v>
      </c>
      <c r="CS100" s="10">
        <f t="shared" si="119"/>
        <v>25.926581040000002</v>
      </c>
      <c r="CT100" s="10">
        <f t="shared" si="120"/>
        <v>26.557127359999999</v>
      </c>
      <c r="CU100" s="10">
        <f t="shared" si="121"/>
        <v>26.557127359999999</v>
      </c>
      <c r="CV100" s="10">
        <f t="shared" si="126"/>
        <v>27.18767368</v>
      </c>
      <c r="CW100" s="10">
        <f t="shared" si="127"/>
        <v>27.18767368</v>
      </c>
      <c r="CX100" s="10">
        <f t="shared" si="127"/>
        <v>27.18767368</v>
      </c>
      <c r="CY100" s="10">
        <f t="shared" si="141"/>
        <v>27.81822</v>
      </c>
      <c r="CZ100" s="10">
        <f t="shared" si="142"/>
        <v>27.81822</v>
      </c>
      <c r="DA100" s="10">
        <f t="shared" si="145"/>
        <v>29.785035000000001</v>
      </c>
      <c r="DB100" s="10">
        <f t="shared" si="146"/>
        <v>29.785035000000001</v>
      </c>
      <c r="DC100" s="10">
        <f t="shared" si="146"/>
        <v>29.785035000000001</v>
      </c>
      <c r="DD100" s="10">
        <f t="shared" si="147"/>
        <v>31.751850000000001</v>
      </c>
      <c r="DE100" s="10">
        <f t="shared" si="148"/>
        <v>31.751850000000001</v>
      </c>
      <c r="DF100" s="10">
        <f t="shared" si="150"/>
        <v>33.718665000000001</v>
      </c>
      <c r="DG100" s="10">
        <f t="shared" si="151"/>
        <v>33.718665000000001</v>
      </c>
      <c r="DH100" s="10">
        <f t="shared" si="151"/>
        <v>33.718665000000001</v>
      </c>
      <c r="DI100" s="10">
        <f t="shared" si="152"/>
        <v>35.685479999999998</v>
      </c>
      <c r="DJ100" s="10">
        <f t="shared" si="153"/>
        <v>35.685479999999998</v>
      </c>
      <c r="DK100" s="10">
        <f t="shared" si="155"/>
        <v>37.652295000000002</v>
      </c>
      <c r="DL100" s="10">
        <f t="shared" si="156"/>
        <v>37.652295000000002</v>
      </c>
      <c r="DM100" s="10">
        <f t="shared" si="156"/>
        <v>37.652295000000002</v>
      </c>
      <c r="DN100" s="10">
        <f t="shared" si="157"/>
        <v>39.619109999999999</v>
      </c>
      <c r="DO100" s="10">
        <f t="shared" si="158"/>
        <v>39.619109999999999</v>
      </c>
      <c r="DP100" s="10">
        <f t="shared" si="160"/>
        <v>41.585925000000003</v>
      </c>
      <c r="DQ100" s="10">
        <f t="shared" si="161"/>
        <v>41.585925000000003</v>
      </c>
      <c r="DR100" s="10">
        <f t="shared" si="161"/>
        <v>41.585925000000003</v>
      </c>
      <c r="DS100" s="10">
        <f t="shared" si="162"/>
        <v>43.55274</v>
      </c>
      <c r="DT100" s="10">
        <f t="shared" si="163"/>
        <v>43.55274</v>
      </c>
      <c r="DU100" s="10">
        <f t="shared" si="164"/>
        <v>45.519555000000004</v>
      </c>
      <c r="DV100" s="10">
        <f t="shared" si="165"/>
        <v>45.519555000000004</v>
      </c>
      <c r="DW100" s="10">
        <f t="shared" si="165"/>
        <v>45.519555000000004</v>
      </c>
      <c r="DX100" s="10">
        <f t="shared" si="166"/>
        <v>47.486370000000001</v>
      </c>
      <c r="DY100" s="10">
        <f t="shared" si="167"/>
        <v>47.486370000000001</v>
      </c>
      <c r="DZ100" s="10">
        <f t="shared" ref="DZ100:DZ112" si="168">DY99</f>
        <v>49.453185000000005</v>
      </c>
      <c r="EA100" s="10">
        <f t="shared" ref="EA100:EB112" si="169">DZ100</f>
        <v>49.453185000000005</v>
      </c>
      <c r="EB100" s="10">
        <f t="shared" si="169"/>
        <v>49.453185000000005</v>
      </c>
      <c r="EC100" s="10">
        <f>EB99</f>
        <v>51.42</v>
      </c>
      <c r="ED100" s="10">
        <f>EC100</f>
        <v>51.42</v>
      </c>
      <c r="EE100" s="10"/>
      <c r="EF100" s="10"/>
      <c r="EG100" s="10"/>
      <c r="EH100" s="10"/>
      <c r="EI100" s="10"/>
      <c r="EJ100" s="10"/>
      <c r="EK100" s="10"/>
      <c r="EL100" s="10">
        <f t="shared" si="26"/>
        <v>3023.8069135893134</v>
      </c>
      <c r="EM100">
        <v>62</v>
      </c>
      <c r="EN100" s="10">
        <f t="shared" si="27"/>
        <v>372.7479770645283</v>
      </c>
      <c r="EO100" s="4">
        <f t="shared" si="88"/>
        <v>3398.0844210339205</v>
      </c>
      <c r="EP100" s="4">
        <f t="shared" si="55"/>
        <v>16.036573846633768</v>
      </c>
      <c r="EQ100">
        <f t="shared" si="30"/>
        <v>1.1219991696795239E-3</v>
      </c>
      <c r="ER100">
        <v>0</v>
      </c>
      <c r="ES100" s="10">
        <f t="shared" si="112"/>
        <v>382.77431423738517</v>
      </c>
      <c r="ET100" s="4">
        <f t="shared" si="56"/>
        <v>3489.4875734143293</v>
      </c>
      <c r="EU100" s="4">
        <f t="shared" si="57"/>
        <v>16.467932583306222</v>
      </c>
      <c r="EV100">
        <f t="shared" si="21"/>
        <v>1.2851229440707197E-3</v>
      </c>
      <c r="EW100">
        <v>0</v>
      </c>
      <c r="EX100" s="10">
        <f t="shared" si="82"/>
        <v>918.9100812473996</v>
      </c>
      <c r="EY100" s="4">
        <f t="shared" si="83"/>
        <v>8377.0649971287312</v>
      </c>
      <c r="EZ100" s="4">
        <f t="shared" si="84"/>
        <v>39.533868144344368</v>
      </c>
      <c r="FA100">
        <f t="shared" si="22"/>
        <v>1.9098487026253318E-3</v>
      </c>
      <c r="FB100">
        <v>0</v>
      </c>
      <c r="FC100" s="10">
        <f t="shared" si="122"/>
        <v>1349.3745410400002</v>
      </c>
      <c r="FD100" s="4">
        <f t="shared" si="123"/>
        <v>12301.310505178246</v>
      </c>
      <c r="FE100" s="4">
        <f t="shared" si="124"/>
        <v>58.053553085841202</v>
      </c>
      <c r="FF100">
        <f t="shared" si="23"/>
        <v>2.8045194727459519E-3</v>
      </c>
      <c r="FG100">
        <v>1</v>
      </c>
    </row>
    <row r="101" spans="1:174" x14ac:dyDescent="0.3">
      <c r="A101">
        <f>(C100-C112)/12</f>
        <v>0.10761033210197309</v>
      </c>
      <c r="B101">
        <v>2</v>
      </c>
      <c r="C101" s="10">
        <f>$C$100-B100*$A$101</f>
        <v>11.960838127932394</v>
      </c>
      <c r="D101" s="10">
        <f t="shared" si="128"/>
        <v>11.960838127932394</v>
      </c>
      <c r="E101" s="10">
        <f t="shared" si="129"/>
        <v>12.068448460034368</v>
      </c>
      <c r="F101" s="10">
        <f t="shared" si="130"/>
        <v>12.068448460034368</v>
      </c>
      <c r="G101" s="10">
        <f t="shared" si="130"/>
        <v>12.068448460034368</v>
      </c>
      <c r="H101" s="10">
        <f t="shared" si="33"/>
        <v>12.21343554107597</v>
      </c>
      <c r="I101" s="10">
        <f t="shared" si="34"/>
        <v>12.21343554107597</v>
      </c>
      <c r="J101" s="10">
        <f t="shared" si="35"/>
        <v>12.358422622117573</v>
      </c>
      <c r="K101" s="10">
        <f t="shared" si="131"/>
        <v>12.358422622117573</v>
      </c>
      <c r="L101" s="10">
        <f t="shared" si="131"/>
        <v>12.358422622117573</v>
      </c>
      <c r="M101" s="10">
        <f t="shared" si="37"/>
        <v>12.503409703159177</v>
      </c>
      <c r="N101" s="10">
        <f t="shared" si="38"/>
        <v>12.503409703159177</v>
      </c>
      <c r="O101" s="10">
        <f t="shared" si="39"/>
        <v>12.648396784200779</v>
      </c>
      <c r="P101" s="10">
        <f t="shared" si="132"/>
        <v>12.648396784200779</v>
      </c>
      <c r="Q101" s="10">
        <f t="shared" si="132"/>
        <v>12.648396784200779</v>
      </c>
      <c r="R101" s="10">
        <f t="shared" si="41"/>
        <v>12.793383865242381</v>
      </c>
      <c r="S101" s="10">
        <f t="shared" si="42"/>
        <v>12.793383865242381</v>
      </c>
      <c r="T101" s="10">
        <f t="shared" si="43"/>
        <v>12.938370946283985</v>
      </c>
      <c r="U101" s="10">
        <f t="shared" si="133"/>
        <v>12.938370946283985</v>
      </c>
      <c r="V101" s="10">
        <f t="shared" si="133"/>
        <v>12.938370946283985</v>
      </c>
      <c r="W101" s="10">
        <f t="shared" si="45"/>
        <v>13.083358027325588</v>
      </c>
      <c r="X101" s="10">
        <f t="shared" si="46"/>
        <v>13.083358027325588</v>
      </c>
      <c r="Y101" s="10">
        <f t="shared" si="47"/>
        <v>13.22834510836719</v>
      </c>
      <c r="Z101" s="10">
        <f t="shared" si="134"/>
        <v>13.22834510836719</v>
      </c>
      <c r="AA101" s="10">
        <f t="shared" si="134"/>
        <v>13.22834510836719</v>
      </c>
      <c r="AB101" s="10">
        <f t="shared" si="49"/>
        <v>13.373332189408792</v>
      </c>
      <c r="AC101" s="10">
        <f t="shared" si="50"/>
        <v>13.373332189408792</v>
      </c>
      <c r="AD101" s="10">
        <f t="shared" si="53"/>
        <v>13.518319270450394</v>
      </c>
      <c r="AE101" s="10">
        <f t="shared" si="135"/>
        <v>13.518319270450394</v>
      </c>
      <c r="AF101" s="10">
        <f t="shared" si="135"/>
        <v>13.518319270450394</v>
      </c>
      <c r="AG101" s="10">
        <f t="shared" si="59"/>
        <v>13.663306351491999</v>
      </c>
      <c r="AH101" s="10">
        <f t="shared" si="60"/>
        <v>13.663306351491999</v>
      </c>
      <c r="AI101" s="10">
        <f t="shared" si="61"/>
        <v>13.808293432533601</v>
      </c>
      <c r="AJ101" s="10">
        <f t="shared" si="136"/>
        <v>13.808293432533601</v>
      </c>
      <c r="AK101" s="10">
        <f t="shared" si="136"/>
        <v>13.808293432533601</v>
      </c>
      <c r="AL101" s="10">
        <f t="shared" si="63"/>
        <v>14.016151450555801</v>
      </c>
      <c r="AM101" s="10">
        <f t="shared" si="64"/>
        <v>14.016151450555801</v>
      </c>
      <c r="AN101" s="10">
        <f t="shared" si="65"/>
        <v>14.224009468578</v>
      </c>
      <c r="AO101" s="10">
        <f t="shared" si="137"/>
        <v>14.224009468578</v>
      </c>
      <c r="AP101" s="10">
        <f t="shared" si="137"/>
        <v>14.224009468578</v>
      </c>
      <c r="AQ101" s="10">
        <f t="shared" si="67"/>
        <v>14.431867486600201</v>
      </c>
      <c r="AR101" s="10">
        <f t="shared" si="68"/>
        <v>14.431867486600201</v>
      </c>
      <c r="AS101" s="10">
        <f t="shared" si="69"/>
        <v>14.639725504622401</v>
      </c>
      <c r="AT101" s="10">
        <f t="shared" si="138"/>
        <v>14.639725504622401</v>
      </c>
      <c r="AU101" s="10">
        <f t="shared" si="138"/>
        <v>14.639725504622401</v>
      </c>
      <c r="AV101" s="10">
        <f t="shared" si="71"/>
        <v>14.847583522644602</v>
      </c>
      <c r="AW101" s="10">
        <f t="shared" si="72"/>
        <v>14.847583522644602</v>
      </c>
      <c r="AX101" s="10">
        <f t="shared" si="73"/>
        <v>15.055441540666802</v>
      </c>
      <c r="AY101" s="10">
        <f t="shared" si="139"/>
        <v>15.055441540666802</v>
      </c>
      <c r="AZ101" s="10">
        <f t="shared" si="139"/>
        <v>15.055441540666802</v>
      </c>
      <c r="BA101" s="10">
        <f t="shared" si="75"/>
        <v>15.263299558689001</v>
      </c>
      <c r="BB101" s="10">
        <f t="shared" si="76"/>
        <v>15.263299558689001</v>
      </c>
      <c r="BC101" s="10">
        <f t="shared" si="77"/>
        <v>15.471157576711201</v>
      </c>
      <c r="BD101" s="10">
        <f t="shared" si="140"/>
        <v>15.471157576711201</v>
      </c>
      <c r="BE101" s="10">
        <f t="shared" si="140"/>
        <v>15.471157576711201</v>
      </c>
      <c r="BF101" s="10">
        <f t="shared" si="81"/>
        <v>17.948037361800001</v>
      </c>
      <c r="BG101" s="10">
        <f t="shared" si="85"/>
        <v>17.948037361800001</v>
      </c>
      <c r="BH101" s="10">
        <f t="shared" si="86"/>
        <v>18.277126904399999</v>
      </c>
      <c r="BI101" s="10">
        <f t="shared" si="125"/>
        <v>18.277126904399999</v>
      </c>
      <c r="BJ101" s="10">
        <f t="shared" si="125"/>
        <v>18.277126904399999</v>
      </c>
      <c r="BK101" s="10">
        <f t="shared" si="89"/>
        <v>18.606216447000001</v>
      </c>
      <c r="BL101" s="10">
        <f t="shared" si="90"/>
        <v>18.606216447000001</v>
      </c>
      <c r="BM101" s="10">
        <f t="shared" si="91"/>
        <v>18.9353059896</v>
      </c>
      <c r="BN101" s="10">
        <f t="shared" si="144"/>
        <v>18.9353059896</v>
      </c>
      <c r="BO101" s="10">
        <f t="shared" si="144"/>
        <v>18.9353059896</v>
      </c>
      <c r="BP101" s="10">
        <f t="shared" si="93"/>
        <v>19.264395532200002</v>
      </c>
      <c r="BQ101" s="10">
        <f t="shared" si="94"/>
        <v>19.264395532200002</v>
      </c>
      <c r="BR101" s="10">
        <f t="shared" si="95"/>
        <v>19.5934850748</v>
      </c>
      <c r="BS101" s="10">
        <f t="shared" si="149"/>
        <v>19.5934850748</v>
      </c>
      <c r="BT101" s="10">
        <f t="shared" si="149"/>
        <v>19.5934850748</v>
      </c>
      <c r="BU101" s="10">
        <f t="shared" si="98"/>
        <v>19.922574617400002</v>
      </c>
      <c r="BV101" s="10">
        <f t="shared" si="99"/>
        <v>19.922574617400002</v>
      </c>
      <c r="BW101" s="10">
        <f t="shared" si="100"/>
        <v>20.251664160000001</v>
      </c>
      <c r="BX101" s="10">
        <f t="shared" si="154"/>
        <v>20.251664160000001</v>
      </c>
      <c r="BY101" s="10">
        <f t="shared" si="154"/>
        <v>20.251664160000001</v>
      </c>
      <c r="BZ101" s="10">
        <f t="shared" si="102"/>
        <v>20.882210480000001</v>
      </c>
      <c r="CA101" s="10">
        <f t="shared" si="103"/>
        <v>20.882210480000001</v>
      </c>
      <c r="CB101" s="10">
        <f t="shared" si="104"/>
        <v>21.512756799999998</v>
      </c>
      <c r="CC101" s="10">
        <f t="shared" si="159"/>
        <v>21.512756799999998</v>
      </c>
      <c r="CD101" s="10">
        <f t="shared" si="159"/>
        <v>21.512756799999998</v>
      </c>
      <c r="CE101" s="10">
        <f t="shared" si="106"/>
        <v>22.143303119999999</v>
      </c>
      <c r="CF101" s="10">
        <f t="shared" si="107"/>
        <v>22.143303119999999</v>
      </c>
      <c r="CG101" s="10">
        <f t="shared" si="108"/>
        <v>22.773849439999999</v>
      </c>
      <c r="CH101" s="10">
        <f t="shared" si="109"/>
        <v>22.773849439999999</v>
      </c>
      <c r="CI101" s="10">
        <f t="shared" si="109"/>
        <v>22.773849439999999</v>
      </c>
      <c r="CJ101" s="10">
        <f t="shared" si="110"/>
        <v>23.40439576</v>
      </c>
      <c r="CK101" s="10">
        <f t="shared" si="111"/>
        <v>23.40439576</v>
      </c>
      <c r="CL101" s="10">
        <f t="shared" si="114"/>
        <v>24.03494208</v>
      </c>
      <c r="CM101" s="10">
        <f t="shared" ref="CM101:CN112" si="170">CL101</f>
        <v>24.03494208</v>
      </c>
      <c r="CN101" s="10">
        <f t="shared" si="170"/>
        <v>24.03494208</v>
      </c>
      <c r="CO101" s="10">
        <f t="shared" si="118"/>
        <v>24.665488400000001</v>
      </c>
      <c r="CP101" s="10">
        <f t="shared" si="116"/>
        <v>24.665488400000001</v>
      </c>
      <c r="CQ101" s="10">
        <f t="shared" si="117"/>
        <v>25.296034720000002</v>
      </c>
      <c r="CR101" s="10">
        <f t="shared" si="119"/>
        <v>25.296034720000002</v>
      </c>
      <c r="CS101" s="10">
        <f t="shared" si="119"/>
        <v>25.296034720000002</v>
      </c>
      <c r="CT101" s="10">
        <f t="shared" si="120"/>
        <v>25.926581040000002</v>
      </c>
      <c r="CU101" s="10">
        <f t="shared" si="121"/>
        <v>25.926581040000002</v>
      </c>
      <c r="CV101" s="10">
        <f t="shared" si="126"/>
        <v>26.557127359999999</v>
      </c>
      <c r="CW101" s="10">
        <f t="shared" si="127"/>
        <v>26.557127359999999</v>
      </c>
      <c r="CX101" s="10">
        <f t="shared" si="127"/>
        <v>26.557127359999999</v>
      </c>
      <c r="CY101" s="10">
        <f t="shared" si="141"/>
        <v>27.18767368</v>
      </c>
      <c r="CZ101" s="10">
        <f t="shared" si="142"/>
        <v>27.18767368</v>
      </c>
      <c r="DA101" s="10">
        <f t="shared" si="145"/>
        <v>27.81822</v>
      </c>
      <c r="DB101" s="10">
        <f t="shared" si="146"/>
        <v>27.81822</v>
      </c>
      <c r="DC101" s="10">
        <f t="shared" si="146"/>
        <v>27.81822</v>
      </c>
      <c r="DD101" s="10">
        <f t="shared" si="147"/>
        <v>29.785035000000001</v>
      </c>
      <c r="DE101" s="10">
        <f t="shared" si="148"/>
        <v>29.785035000000001</v>
      </c>
      <c r="DF101" s="10">
        <f t="shared" si="150"/>
        <v>31.751850000000001</v>
      </c>
      <c r="DG101" s="10">
        <f t="shared" si="151"/>
        <v>31.751850000000001</v>
      </c>
      <c r="DH101" s="10">
        <f t="shared" si="151"/>
        <v>31.751850000000001</v>
      </c>
      <c r="DI101" s="10">
        <f t="shared" si="152"/>
        <v>33.718665000000001</v>
      </c>
      <c r="DJ101" s="10">
        <f t="shared" si="153"/>
        <v>33.718665000000001</v>
      </c>
      <c r="DK101" s="10">
        <f t="shared" si="155"/>
        <v>35.685479999999998</v>
      </c>
      <c r="DL101" s="10">
        <f t="shared" si="156"/>
        <v>35.685479999999998</v>
      </c>
      <c r="DM101" s="10">
        <f t="shared" si="156"/>
        <v>35.685479999999998</v>
      </c>
      <c r="DN101" s="10">
        <f t="shared" si="157"/>
        <v>37.652295000000002</v>
      </c>
      <c r="DO101" s="10">
        <f t="shared" si="158"/>
        <v>37.652295000000002</v>
      </c>
      <c r="DP101" s="10">
        <f t="shared" si="160"/>
        <v>39.619109999999999</v>
      </c>
      <c r="DQ101" s="10">
        <f t="shared" si="161"/>
        <v>39.619109999999999</v>
      </c>
      <c r="DR101" s="10">
        <f t="shared" si="161"/>
        <v>39.619109999999999</v>
      </c>
      <c r="DS101" s="10">
        <f t="shared" si="162"/>
        <v>41.585925000000003</v>
      </c>
      <c r="DT101" s="10">
        <f t="shared" si="163"/>
        <v>41.585925000000003</v>
      </c>
      <c r="DU101" s="10">
        <f t="shared" si="164"/>
        <v>43.55274</v>
      </c>
      <c r="DV101" s="10">
        <f t="shared" si="165"/>
        <v>43.55274</v>
      </c>
      <c r="DW101" s="10">
        <f t="shared" si="165"/>
        <v>43.55274</v>
      </c>
      <c r="DX101" s="10">
        <f t="shared" si="166"/>
        <v>45.519555000000004</v>
      </c>
      <c r="DY101" s="10">
        <f t="shared" si="167"/>
        <v>45.519555000000004</v>
      </c>
      <c r="DZ101" s="10">
        <f t="shared" si="168"/>
        <v>47.486370000000001</v>
      </c>
      <c r="EA101" s="10">
        <f t="shared" si="169"/>
        <v>47.486370000000001</v>
      </c>
      <c r="EB101" s="10">
        <f t="shared" si="169"/>
        <v>47.486370000000001</v>
      </c>
      <c r="EC101" s="10">
        <f t="shared" ref="EC101:EC112" si="171">EB100</f>
        <v>49.453185000000005</v>
      </c>
      <c r="ED101" s="10">
        <f t="shared" ref="ED101:ED112" si="172">EC101</f>
        <v>49.453185000000005</v>
      </c>
      <c r="EE101" s="10">
        <f>ED100</f>
        <v>51.42</v>
      </c>
      <c r="EF101" s="10">
        <f>EE101</f>
        <v>51.42</v>
      </c>
      <c r="EG101" s="10">
        <f>EF101</f>
        <v>51.42</v>
      </c>
      <c r="EH101" s="10"/>
      <c r="EI101" s="10"/>
      <c r="EJ101" s="10"/>
      <c r="EK101" s="10"/>
      <c r="EL101" s="10">
        <f t="shared" si="26"/>
        <v>3085.2059842551521</v>
      </c>
      <c r="EM101">
        <v>63</v>
      </c>
      <c r="EN101" s="10">
        <f t="shared" si="27"/>
        <v>368.61810521220104</v>
      </c>
      <c r="EO101" s="4">
        <f t="shared" si="88"/>
        <v>3360.4352476895665</v>
      </c>
      <c r="EP101" s="4">
        <f t="shared" si="55"/>
        <v>15.858896168920937</v>
      </c>
      <c r="EQ101">
        <f t="shared" si="30"/>
        <v>1.1095679478505403E-3</v>
      </c>
      <c r="ER101">
        <v>0</v>
      </c>
      <c r="ES101" s="10">
        <f t="shared" si="112"/>
        <v>377.55861857974963</v>
      </c>
      <c r="ET101" s="4">
        <f t="shared" si="56"/>
        <v>3441.9396985777144</v>
      </c>
      <c r="EU101" s="4">
        <f t="shared" si="57"/>
        <v>16.24353998100711</v>
      </c>
      <c r="EV101">
        <f t="shared" si="21"/>
        <v>1.2676118156861736E-3</v>
      </c>
      <c r="EW101">
        <v>0</v>
      </c>
      <c r="EX101" s="10">
        <f t="shared" si="82"/>
        <v>897.55190102319989</v>
      </c>
      <c r="EY101" s="4">
        <f t="shared" si="83"/>
        <v>8182.3573019909945</v>
      </c>
      <c r="EZ101" s="4">
        <f t="shared" si="84"/>
        <v>38.614984460273291</v>
      </c>
      <c r="FA101">
        <f t="shared" si="22"/>
        <v>1.8654581864866325E-3</v>
      </c>
      <c r="FB101">
        <v>0</v>
      </c>
      <c r="FC101" s="10">
        <f t="shared" si="122"/>
        <v>1441.4773594400003</v>
      </c>
      <c r="FD101" s="4">
        <f t="shared" si="123"/>
        <v>13140.947932061388</v>
      </c>
      <c r="FE101" s="4">
        <f t="shared" si="124"/>
        <v>62.016052521482699</v>
      </c>
      <c r="FF101">
        <f t="shared" si="23"/>
        <v>2.9959445662552028E-3</v>
      </c>
      <c r="FG101">
        <v>1</v>
      </c>
    </row>
    <row r="102" spans="1:174" x14ac:dyDescent="0.3">
      <c r="B102">
        <v>3</v>
      </c>
      <c r="C102" s="10">
        <f t="shared" ref="C102:C111" si="173">$C$100-B101*$A$101</f>
        <v>11.853227795830422</v>
      </c>
      <c r="D102" s="10">
        <f t="shared" si="128"/>
        <v>11.853227795830422</v>
      </c>
      <c r="E102" s="10">
        <f t="shared" si="129"/>
        <v>11.960838127932394</v>
      </c>
      <c r="F102" s="10">
        <f t="shared" si="130"/>
        <v>11.960838127932394</v>
      </c>
      <c r="G102" s="10">
        <f t="shared" si="130"/>
        <v>11.960838127932394</v>
      </c>
      <c r="H102" s="10">
        <f t="shared" si="33"/>
        <v>12.068448460034368</v>
      </c>
      <c r="I102" s="10">
        <f t="shared" si="34"/>
        <v>12.068448460034368</v>
      </c>
      <c r="J102" s="10">
        <f t="shared" si="35"/>
        <v>12.21343554107597</v>
      </c>
      <c r="K102" s="10">
        <f t="shared" si="131"/>
        <v>12.21343554107597</v>
      </c>
      <c r="L102" s="10">
        <f t="shared" si="131"/>
        <v>12.21343554107597</v>
      </c>
      <c r="M102" s="10">
        <f t="shared" si="37"/>
        <v>12.358422622117573</v>
      </c>
      <c r="N102" s="10">
        <f t="shared" si="38"/>
        <v>12.358422622117573</v>
      </c>
      <c r="O102" s="10">
        <f t="shared" si="39"/>
        <v>12.503409703159177</v>
      </c>
      <c r="P102" s="10">
        <f t="shared" si="132"/>
        <v>12.503409703159177</v>
      </c>
      <c r="Q102" s="10">
        <f t="shared" si="132"/>
        <v>12.503409703159177</v>
      </c>
      <c r="R102" s="10">
        <f t="shared" si="41"/>
        <v>12.648396784200779</v>
      </c>
      <c r="S102" s="10">
        <f t="shared" si="42"/>
        <v>12.648396784200779</v>
      </c>
      <c r="T102" s="10">
        <f t="shared" si="43"/>
        <v>12.793383865242381</v>
      </c>
      <c r="U102" s="10">
        <f t="shared" si="133"/>
        <v>12.793383865242381</v>
      </c>
      <c r="V102" s="10">
        <f t="shared" si="133"/>
        <v>12.793383865242381</v>
      </c>
      <c r="W102" s="10">
        <f t="shared" si="45"/>
        <v>12.938370946283985</v>
      </c>
      <c r="X102" s="10">
        <f t="shared" si="46"/>
        <v>12.938370946283985</v>
      </c>
      <c r="Y102" s="10">
        <f t="shared" si="47"/>
        <v>13.083358027325588</v>
      </c>
      <c r="Z102" s="10">
        <f t="shared" si="134"/>
        <v>13.083358027325588</v>
      </c>
      <c r="AA102" s="10">
        <f t="shared" si="134"/>
        <v>13.083358027325588</v>
      </c>
      <c r="AB102" s="10">
        <f t="shared" si="49"/>
        <v>13.22834510836719</v>
      </c>
      <c r="AC102" s="10">
        <f t="shared" si="50"/>
        <v>13.22834510836719</v>
      </c>
      <c r="AD102" s="10">
        <f t="shared" si="53"/>
        <v>13.373332189408792</v>
      </c>
      <c r="AE102" s="10">
        <f t="shared" si="135"/>
        <v>13.373332189408792</v>
      </c>
      <c r="AF102" s="10">
        <f t="shared" si="135"/>
        <v>13.373332189408792</v>
      </c>
      <c r="AG102" s="10">
        <f t="shared" si="59"/>
        <v>13.518319270450394</v>
      </c>
      <c r="AH102" s="10">
        <f t="shared" si="60"/>
        <v>13.518319270450394</v>
      </c>
      <c r="AI102" s="10">
        <f t="shared" si="61"/>
        <v>13.663306351491999</v>
      </c>
      <c r="AJ102" s="10">
        <f t="shared" si="136"/>
        <v>13.663306351491999</v>
      </c>
      <c r="AK102" s="10">
        <f t="shared" si="136"/>
        <v>13.663306351491999</v>
      </c>
      <c r="AL102" s="10">
        <f t="shared" si="63"/>
        <v>13.808293432533601</v>
      </c>
      <c r="AM102" s="10">
        <f t="shared" si="64"/>
        <v>13.808293432533601</v>
      </c>
      <c r="AN102" s="10">
        <f t="shared" si="65"/>
        <v>14.016151450555801</v>
      </c>
      <c r="AO102" s="10">
        <f t="shared" si="137"/>
        <v>14.016151450555801</v>
      </c>
      <c r="AP102" s="10">
        <f t="shared" si="137"/>
        <v>14.016151450555801</v>
      </c>
      <c r="AQ102" s="10">
        <f t="shared" si="67"/>
        <v>14.224009468578</v>
      </c>
      <c r="AR102" s="10">
        <f t="shared" si="68"/>
        <v>14.224009468578</v>
      </c>
      <c r="AS102" s="10">
        <f t="shared" si="69"/>
        <v>14.431867486600201</v>
      </c>
      <c r="AT102" s="10">
        <f t="shared" si="138"/>
        <v>14.431867486600201</v>
      </c>
      <c r="AU102" s="10">
        <f t="shared" si="138"/>
        <v>14.431867486600201</v>
      </c>
      <c r="AV102" s="10">
        <f t="shared" si="71"/>
        <v>14.639725504622401</v>
      </c>
      <c r="AW102" s="10">
        <f t="shared" si="72"/>
        <v>14.639725504622401</v>
      </c>
      <c r="AX102" s="10">
        <f t="shared" si="73"/>
        <v>14.847583522644602</v>
      </c>
      <c r="AY102" s="10">
        <f t="shared" si="139"/>
        <v>14.847583522644602</v>
      </c>
      <c r="AZ102" s="10">
        <f t="shared" si="139"/>
        <v>14.847583522644602</v>
      </c>
      <c r="BA102" s="10">
        <f t="shared" si="75"/>
        <v>15.055441540666802</v>
      </c>
      <c r="BB102" s="10">
        <f t="shared" si="76"/>
        <v>15.055441540666802</v>
      </c>
      <c r="BC102" s="10">
        <f t="shared" si="77"/>
        <v>15.263299558689001</v>
      </c>
      <c r="BD102" s="10">
        <f t="shared" si="140"/>
        <v>15.263299558689001</v>
      </c>
      <c r="BE102" s="10">
        <f t="shared" si="140"/>
        <v>15.263299558689001</v>
      </c>
      <c r="BF102" s="10">
        <f t="shared" si="81"/>
        <v>17.618947819200002</v>
      </c>
      <c r="BG102" s="10">
        <f t="shared" si="85"/>
        <v>17.618947819200002</v>
      </c>
      <c r="BH102" s="10">
        <f t="shared" si="86"/>
        <v>17.948037361800001</v>
      </c>
      <c r="BI102" s="10">
        <f t="shared" si="125"/>
        <v>17.948037361800001</v>
      </c>
      <c r="BJ102" s="10">
        <f t="shared" si="125"/>
        <v>17.948037361800001</v>
      </c>
      <c r="BK102" s="10">
        <f t="shared" si="89"/>
        <v>18.277126904399999</v>
      </c>
      <c r="BL102" s="10">
        <f t="shared" si="90"/>
        <v>18.277126904399999</v>
      </c>
      <c r="BM102" s="10">
        <f t="shared" si="91"/>
        <v>18.606216447000001</v>
      </c>
      <c r="BN102" s="10">
        <f t="shared" si="144"/>
        <v>18.606216447000001</v>
      </c>
      <c r="BO102" s="10">
        <f t="shared" si="144"/>
        <v>18.606216447000001</v>
      </c>
      <c r="BP102" s="10">
        <f t="shared" si="93"/>
        <v>18.9353059896</v>
      </c>
      <c r="BQ102" s="10">
        <f t="shared" si="94"/>
        <v>18.9353059896</v>
      </c>
      <c r="BR102" s="10">
        <f t="shared" si="95"/>
        <v>19.264395532200002</v>
      </c>
      <c r="BS102" s="10">
        <f t="shared" si="149"/>
        <v>19.264395532200002</v>
      </c>
      <c r="BT102" s="10">
        <f t="shared" si="149"/>
        <v>19.264395532200002</v>
      </c>
      <c r="BU102" s="10">
        <f t="shared" si="98"/>
        <v>19.5934850748</v>
      </c>
      <c r="BV102" s="10">
        <f t="shared" si="99"/>
        <v>19.5934850748</v>
      </c>
      <c r="BW102" s="10">
        <f t="shared" si="100"/>
        <v>19.922574617400002</v>
      </c>
      <c r="BX102" s="10">
        <f t="shared" si="154"/>
        <v>19.922574617400002</v>
      </c>
      <c r="BY102" s="10">
        <f t="shared" si="154"/>
        <v>19.922574617400002</v>
      </c>
      <c r="BZ102" s="10">
        <f t="shared" si="102"/>
        <v>20.251664160000001</v>
      </c>
      <c r="CA102" s="10">
        <f t="shared" si="103"/>
        <v>20.251664160000001</v>
      </c>
      <c r="CB102" s="10">
        <f t="shared" si="104"/>
        <v>20.882210480000001</v>
      </c>
      <c r="CC102" s="10">
        <f t="shared" si="159"/>
        <v>20.882210480000001</v>
      </c>
      <c r="CD102" s="10">
        <f t="shared" si="159"/>
        <v>20.882210480000001</v>
      </c>
      <c r="CE102" s="10">
        <f t="shared" si="106"/>
        <v>21.512756799999998</v>
      </c>
      <c r="CF102" s="10">
        <f t="shared" si="107"/>
        <v>21.512756799999998</v>
      </c>
      <c r="CG102" s="10">
        <f t="shared" si="108"/>
        <v>22.143303119999999</v>
      </c>
      <c r="CH102" s="10">
        <f t="shared" si="109"/>
        <v>22.143303119999999</v>
      </c>
      <c r="CI102" s="10">
        <f t="shared" si="109"/>
        <v>22.143303119999999</v>
      </c>
      <c r="CJ102" s="10">
        <f t="shared" si="110"/>
        <v>22.773849439999999</v>
      </c>
      <c r="CK102" s="10">
        <f t="shared" si="111"/>
        <v>22.773849439999999</v>
      </c>
      <c r="CL102" s="10">
        <f t="shared" si="114"/>
        <v>23.40439576</v>
      </c>
      <c r="CM102" s="10">
        <f t="shared" si="170"/>
        <v>23.40439576</v>
      </c>
      <c r="CN102" s="10">
        <f t="shared" si="170"/>
        <v>23.40439576</v>
      </c>
      <c r="CO102" s="10">
        <f t="shared" si="118"/>
        <v>24.03494208</v>
      </c>
      <c r="CP102" s="10">
        <f t="shared" si="116"/>
        <v>24.03494208</v>
      </c>
      <c r="CQ102" s="10">
        <f t="shared" si="117"/>
        <v>24.665488400000001</v>
      </c>
      <c r="CR102" s="10">
        <f t="shared" si="119"/>
        <v>24.665488400000001</v>
      </c>
      <c r="CS102" s="10">
        <f t="shared" si="119"/>
        <v>24.665488400000001</v>
      </c>
      <c r="CT102" s="10">
        <f t="shared" si="120"/>
        <v>25.296034720000002</v>
      </c>
      <c r="CU102" s="10">
        <f t="shared" si="121"/>
        <v>25.296034720000002</v>
      </c>
      <c r="CV102" s="10">
        <f t="shared" si="126"/>
        <v>25.926581040000002</v>
      </c>
      <c r="CW102" s="10">
        <f t="shared" si="127"/>
        <v>25.926581040000002</v>
      </c>
      <c r="CX102" s="10">
        <f t="shared" si="127"/>
        <v>25.926581040000002</v>
      </c>
      <c r="CY102" s="10">
        <f t="shared" si="141"/>
        <v>26.557127359999999</v>
      </c>
      <c r="CZ102" s="10">
        <f t="shared" si="142"/>
        <v>26.557127359999999</v>
      </c>
      <c r="DA102" s="10">
        <f t="shared" si="145"/>
        <v>27.18767368</v>
      </c>
      <c r="DB102" s="10">
        <f t="shared" si="146"/>
        <v>27.18767368</v>
      </c>
      <c r="DC102" s="10">
        <f t="shared" si="146"/>
        <v>27.18767368</v>
      </c>
      <c r="DD102" s="10">
        <f t="shared" si="147"/>
        <v>27.81822</v>
      </c>
      <c r="DE102" s="10">
        <f t="shared" si="148"/>
        <v>27.81822</v>
      </c>
      <c r="DF102" s="10">
        <f t="shared" si="150"/>
        <v>29.785035000000001</v>
      </c>
      <c r="DG102" s="10">
        <f t="shared" si="151"/>
        <v>29.785035000000001</v>
      </c>
      <c r="DH102" s="10">
        <f t="shared" si="151"/>
        <v>29.785035000000001</v>
      </c>
      <c r="DI102" s="10">
        <f t="shared" si="152"/>
        <v>31.751850000000001</v>
      </c>
      <c r="DJ102" s="10">
        <f t="shared" si="153"/>
        <v>31.751850000000001</v>
      </c>
      <c r="DK102" s="10">
        <f t="shared" si="155"/>
        <v>33.718665000000001</v>
      </c>
      <c r="DL102" s="10">
        <f t="shared" si="156"/>
        <v>33.718665000000001</v>
      </c>
      <c r="DM102" s="10">
        <f t="shared" si="156"/>
        <v>33.718665000000001</v>
      </c>
      <c r="DN102" s="10">
        <f t="shared" si="157"/>
        <v>35.685479999999998</v>
      </c>
      <c r="DO102" s="10">
        <f t="shared" si="158"/>
        <v>35.685479999999998</v>
      </c>
      <c r="DP102" s="10">
        <f t="shared" si="160"/>
        <v>37.652295000000002</v>
      </c>
      <c r="DQ102" s="10">
        <f t="shared" si="161"/>
        <v>37.652295000000002</v>
      </c>
      <c r="DR102" s="10">
        <f t="shared" si="161"/>
        <v>37.652295000000002</v>
      </c>
      <c r="DS102" s="10">
        <f t="shared" si="162"/>
        <v>39.619109999999999</v>
      </c>
      <c r="DT102" s="10">
        <f t="shared" si="163"/>
        <v>39.619109999999999</v>
      </c>
      <c r="DU102" s="10">
        <f t="shared" si="164"/>
        <v>41.585925000000003</v>
      </c>
      <c r="DV102" s="10">
        <f t="shared" si="165"/>
        <v>41.585925000000003</v>
      </c>
      <c r="DW102" s="10">
        <f t="shared" si="165"/>
        <v>41.585925000000003</v>
      </c>
      <c r="DX102" s="10">
        <f t="shared" si="166"/>
        <v>43.55274</v>
      </c>
      <c r="DY102" s="10">
        <f t="shared" si="167"/>
        <v>43.55274</v>
      </c>
      <c r="DZ102" s="10">
        <f t="shared" si="168"/>
        <v>45.519555000000004</v>
      </c>
      <c r="EA102" s="10">
        <f t="shared" si="169"/>
        <v>45.519555000000004</v>
      </c>
      <c r="EB102" s="10">
        <f t="shared" si="169"/>
        <v>45.519555000000004</v>
      </c>
      <c r="EC102" s="10">
        <f t="shared" si="171"/>
        <v>47.486370000000001</v>
      </c>
      <c r="ED102" s="10">
        <f t="shared" si="172"/>
        <v>47.486370000000001</v>
      </c>
      <c r="EE102" s="10">
        <f t="shared" ref="EE102:EE112" si="174">ED101</f>
        <v>49.453185000000005</v>
      </c>
      <c r="EF102" s="10">
        <f t="shared" ref="EF102:EG112" si="175">EE102</f>
        <v>49.453185000000005</v>
      </c>
      <c r="EG102" s="10">
        <f t="shared" si="175"/>
        <v>49.453185000000005</v>
      </c>
      <c r="EH102" s="10">
        <f>EG101</f>
        <v>51.42</v>
      </c>
      <c r="EI102" s="10">
        <f>EH102</f>
        <v>51.42</v>
      </c>
      <c r="EJ102" s="10"/>
      <c r="EK102" s="10"/>
      <c r="EL102" s="10">
        <f t="shared" si="26"/>
        <v>3094.498529350948</v>
      </c>
      <c r="EM102">
        <v>64</v>
      </c>
      <c r="EN102" s="10">
        <f t="shared" si="27"/>
        <v>364.60036360669278</v>
      </c>
      <c r="EO102" s="4">
        <f t="shared" si="88"/>
        <v>3323.8082879272774</v>
      </c>
      <c r="EP102" s="4">
        <f t="shared" si="55"/>
        <v>15.686042621972591</v>
      </c>
      <c r="EQ102">
        <f t="shared" si="30"/>
        <v>1.0974742464148739E-3</v>
      </c>
      <c r="ER102">
        <v>0</v>
      </c>
      <c r="ES102" s="10">
        <f t="shared" si="112"/>
        <v>372.53153573305599</v>
      </c>
      <c r="ET102" s="4">
        <f t="shared" si="56"/>
        <v>3396.111275740589</v>
      </c>
      <c r="EU102" s="4">
        <f t="shared" si="57"/>
        <v>16.027261985512606</v>
      </c>
      <c r="EV102">
        <f t="shared" si="21"/>
        <v>1.2507339342094565E-3</v>
      </c>
      <c r="EW102">
        <v>0</v>
      </c>
      <c r="EX102" s="10">
        <f t="shared" si="82"/>
        <v>877.09809113120014</v>
      </c>
      <c r="EY102" s="4">
        <f t="shared" si="83"/>
        <v>7995.8941230566616</v>
      </c>
      <c r="EZ102" s="4">
        <f t="shared" si="84"/>
        <v>37.735009107056882</v>
      </c>
      <c r="FA102">
        <f t="shared" si="22"/>
        <v>1.8229472998578203E-3</v>
      </c>
      <c r="FB102">
        <v>0</v>
      </c>
      <c r="FC102" s="10">
        <f t="shared" si="122"/>
        <v>1480.2685388800003</v>
      </c>
      <c r="FD102" s="4">
        <f t="shared" si="123"/>
        <v>13494.580173251996</v>
      </c>
      <c r="FE102" s="4">
        <f t="shared" si="124"/>
        <v>63.684948536926093</v>
      </c>
      <c r="FF102">
        <f t="shared" si="23"/>
        <v>3.0765675621703425E-3</v>
      </c>
      <c r="FG102">
        <v>0.67</v>
      </c>
    </row>
    <row r="103" spans="1:174" x14ac:dyDescent="0.3">
      <c r="B103" s="4">
        <v>4</v>
      </c>
      <c r="C103" s="10">
        <f t="shared" si="173"/>
        <v>11.745617463728449</v>
      </c>
      <c r="D103" s="10">
        <f t="shared" si="128"/>
        <v>11.745617463728449</v>
      </c>
      <c r="E103" s="10">
        <f t="shared" si="129"/>
        <v>11.853227795830422</v>
      </c>
      <c r="F103" s="10">
        <f t="shared" si="130"/>
        <v>11.853227795830422</v>
      </c>
      <c r="G103" s="10">
        <f t="shared" si="130"/>
        <v>11.853227795830422</v>
      </c>
      <c r="H103" s="10">
        <f t="shared" si="33"/>
        <v>11.960838127932394</v>
      </c>
      <c r="I103" s="10">
        <f t="shared" si="34"/>
        <v>11.960838127932394</v>
      </c>
      <c r="J103" s="10">
        <f t="shared" si="35"/>
        <v>12.068448460034368</v>
      </c>
      <c r="K103" s="10">
        <f t="shared" si="131"/>
        <v>12.068448460034368</v>
      </c>
      <c r="L103" s="10">
        <f t="shared" si="131"/>
        <v>12.068448460034368</v>
      </c>
      <c r="M103" s="10">
        <f t="shared" si="37"/>
        <v>12.21343554107597</v>
      </c>
      <c r="N103" s="10">
        <f t="shared" si="38"/>
        <v>12.21343554107597</v>
      </c>
      <c r="O103" s="10">
        <f t="shared" si="39"/>
        <v>12.358422622117573</v>
      </c>
      <c r="P103" s="10">
        <f t="shared" si="132"/>
        <v>12.358422622117573</v>
      </c>
      <c r="Q103" s="10">
        <f t="shared" si="132"/>
        <v>12.358422622117573</v>
      </c>
      <c r="R103" s="10">
        <f t="shared" si="41"/>
        <v>12.503409703159177</v>
      </c>
      <c r="S103" s="10">
        <f t="shared" si="42"/>
        <v>12.503409703159177</v>
      </c>
      <c r="T103" s="10">
        <f t="shared" si="43"/>
        <v>12.648396784200779</v>
      </c>
      <c r="U103" s="10">
        <f t="shared" si="133"/>
        <v>12.648396784200779</v>
      </c>
      <c r="V103" s="10">
        <f t="shared" si="133"/>
        <v>12.648396784200779</v>
      </c>
      <c r="W103" s="10">
        <f t="shared" si="45"/>
        <v>12.793383865242381</v>
      </c>
      <c r="X103" s="10">
        <f t="shared" si="46"/>
        <v>12.793383865242381</v>
      </c>
      <c r="Y103" s="10">
        <f t="shared" si="47"/>
        <v>12.938370946283985</v>
      </c>
      <c r="Z103" s="10">
        <f t="shared" si="134"/>
        <v>12.938370946283985</v>
      </c>
      <c r="AA103" s="10">
        <f t="shared" si="134"/>
        <v>12.938370946283985</v>
      </c>
      <c r="AB103" s="10">
        <f t="shared" si="49"/>
        <v>13.083358027325588</v>
      </c>
      <c r="AC103" s="10">
        <f t="shared" si="50"/>
        <v>13.083358027325588</v>
      </c>
      <c r="AD103" s="10">
        <f t="shared" si="53"/>
        <v>13.22834510836719</v>
      </c>
      <c r="AE103" s="10">
        <f t="shared" si="135"/>
        <v>13.22834510836719</v>
      </c>
      <c r="AF103" s="10">
        <f t="shared" si="135"/>
        <v>13.22834510836719</v>
      </c>
      <c r="AG103" s="10">
        <f t="shared" si="59"/>
        <v>13.373332189408792</v>
      </c>
      <c r="AH103" s="10">
        <f t="shared" si="60"/>
        <v>13.373332189408792</v>
      </c>
      <c r="AI103" s="10">
        <f t="shared" si="61"/>
        <v>13.518319270450394</v>
      </c>
      <c r="AJ103" s="10">
        <f t="shared" si="136"/>
        <v>13.518319270450394</v>
      </c>
      <c r="AK103" s="10">
        <f t="shared" si="136"/>
        <v>13.518319270450394</v>
      </c>
      <c r="AL103" s="10">
        <f t="shared" si="63"/>
        <v>13.663306351491999</v>
      </c>
      <c r="AM103" s="10">
        <f t="shared" si="64"/>
        <v>13.663306351491999</v>
      </c>
      <c r="AN103" s="10">
        <f t="shared" si="65"/>
        <v>13.808293432533601</v>
      </c>
      <c r="AO103" s="10">
        <f t="shared" si="137"/>
        <v>13.808293432533601</v>
      </c>
      <c r="AP103" s="10">
        <f t="shared" si="137"/>
        <v>13.808293432533601</v>
      </c>
      <c r="AQ103" s="10">
        <f t="shared" si="67"/>
        <v>14.016151450555801</v>
      </c>
      <c r="AR103" s="10">
        <f t="shared" si="68"/>
        <v>14.016151450555801</v>
      </c>
      <c r="AS103" s="10">
        <f t="shared" si="69"/>
        <v>14.224009468578</v>
      </c>
      <c r="AT103" s="10">
        <f t="shared" si="138"/>
        <v>14.224009468578</v>
      </c>
      <c r="AU103" s="10">
        <f t="shared" si="138"/>
        <v>14.224009468578</v>
      </c>
      <c r="AV103" s="10">
        <f t="shared" si="71"/>
        <v>14.431867486600201</v>
      </c>
      <c r="AW103" s="10">
        <f t="shared" si="72"/>
        <v>14.431867486600201</v>
      </c>
      <c r="AX103" s="10">
        <f t="shared" si="73"/>
        <v>14.639725504622401</v>
      </c>
      <c r="AY103" s="10">
        <f t="shared" si="139"/>
        <v>14.639725504622401</v>
      </c>
      <c r="AZ103" s="10">
        <f t="shared" si="139"/>
        <v>14.639725504622401</v>
      </c>
      <c r="BA103" s="10">
        <f t="shared" si="75"/>
        <v>14.847583522644602</v>
      </c>
      <c r="BB103" s="10">
        <f t="shared" si="76"/>
        <v>14.847583522644602</v>
      </c>
      <c r="BC103" s="10">
        <f t="shared" si="77"/>
        <v>15.055441540666802</v>
      </c>
      <c r="BD103" s="10">
        <f t="shared" si="140"/>
        <v>15.055441540666802</v>
      </c>
      <c r="BE103" s="10">
        <f t="shared" si="140"/>
        <v>15.055441540666802</v>
      </c>
      <c r="BF103" s="10">
        <f t="shared" si="81"/>
        <v>17.2898582766</v>
      </c>
      <c r="BG103" s="10">
        <f t="shared" si="85"/>
        <v>17.2898582766</v>
      </c>
      <c r="BH103" s="10">
        <f t="shared" si="86"/>
        <v>17.618947819200002</v>
      </c>
      <c r="BI103" s="10">
        <f t="shared" si="125"/>
        <v>17.618947819200002</v>
      </c>
      <c r="BJ103" s="10">
        <f t="shared" si="125"/>
        <v>17.618947819200002</v>
      </c>
      <c r="BK103" s="10">
        <f t="shared" si="89"/>
        <v>17.948037361800001</v>
      </c>
      <c r="BL103" s="10">
        <f t="shared" si="90"/>
        <v>17.948037361800001</v>
      </c>
      <c r="BM103" s="10">
        <f t="shared" si="91"/>
        <v>18.277126904399999</v>
      </c>
      <c r="BN103" s="10">
        <f t="shared" si="144"/>
        <v>18.277126904399999</v>
      </c>
      <c r="BO103" s="10">
        <f t="shared" si="144"/>
        <v>18.277126904399999</v>
      </c>
      <c r="BP103" s="10">
        <f t="shared" si="93"/>
        <v>18.606216447000001</v>
      </c>
      <c r="BQ103" s="10">
        <f t="shared" si="94"/>
        <v>18.606216447000001</v>
      </c>
      <c r="BR103" s="10">
        <f t="shared" si="95"/>
        <v>18.9353059896</v>
      </c>
      <c r="BS103" s="10">
        <f t="shared" si="149"/>
        <v>18.9353059896</v>
      </c>
      <c r="BT103" s="10">
        <f t="shared" si="149"/>
        <v>18.9353059896</v>
      </c>
      <c r="BU103" s="10">
        <f t="shared" si="98"/>
        <v>19.264395532200002</v>
      </c>
      <c r="BV103" s="10">
        <f t="shared" si="99"/>
        <v>19.264395532200002</v>
      </c>
      <c r="BW103" s="10">
        <f t="shared" si="100"/>
        <v>19.5934850748</v>
      </c>
      <c r="BX103" s="10">
        <f t="shared" si="154"/>
        <v>19.5934850748</v>
      </c>
      <c r="BY103" s="10">
        <f t="shared" si="154"/>
        <v>19.5934850748</v>
      </c>
      <c r="BZ103" s="10">
        <f t="shared" si="102"/>
        <v>19.922574617400002</v>
      </c>
      <c r="CA103" s="10">
        <f t="shared" si="103"/>
        <v>19.922574617400002</v>
      </c>
      <c r="CB103" s="10">
        <f t="shared" si="104"/>
        <v>20.251664160000001</v>
      </c>
      <c r="CC103" s="10">
        <f t="shared" si="159"/>
        <v>20.251664160000001</v>
      </c>
      <c r="CD103" s="10">
        <f t="shared" si="159"/>
        <v>20.251664160000001</v>
      </c>
      <c r="CE103" s="10">
        <f t="shared" si="106"/>
        <v>20.882210480000001</v>
      </c>
      <c r="CF103" s="10">
        <f t="shared" si="107"/>
        <v>20.882210480000001</v>
      </c>
      <c r="CG103" s="10">
        <f t="shared" si="108"/>
        <v>21.512756799999998</v>
      </c>
      <c r="CH103" s="10">
        <f t="shared" si="109"/>
        <v>21.512756799999998</v>
      </c>
      <c r="CI103" s="10">
        <f t="shared" si="109"/>
        <v>21.512756799999998</v>
      </c>
      <c r="CJ103" s="10">
        <f t="shared" si="110"/>
        <v>22.143303119999999</v>
      </c>
      <c r="CK103" s="10">
        <f t="shared" si="111"/>
        <v>22.143303119999999</v>
      </c>
      <c r="CL103" s="10">
        <f t="shared" si="114"/>
        <v>22.773849439999999</v>
      </c>
      <c r="CM103" s="10">
        <f t="shared" si="170"/>
        <v>22.773849439999999</v>
      </c>
      <c r="CN103" s="10">
        <f t="shared" si="170"/>
        <v>22.773849439999999</v>
      </c>
      <c r="CO103" s="10">
        <f t="shared" si="118"/>
        <v>23.40439576</v>
      </c>
      <c r="CP103" s="10">
        <f t="shared" si="116"/>
        <v>23.40439576</v>
      </c>
      <c r="CQ103" s="10">
        <f t="shared" si="117"/>
        <v>24.03494208</v>
      </c>
      <c r="CR103" s="10">
        <f t="shared" si="119"/>
        <v>24.03494208</v>
      </c>
      <c r="CS103" s="10">
        <f t="shared" si="119"/>
        <v>24.03494208</v>
      </c>
      <c r="CT103" s="10">
        <f t="shared" si="120"/>
        <v>24.665488400000001</v>
      </c>
      <c r="CU103" s="10">
        <f t="shared" si="121"/>
        <v>24.665488400000001</v>
      </c>
      <c r="CV103" s="10">
        <f t="shared" si="126"/>
        <v>25.296034720000002</v>
      </c>
      <c r="CW103" s="10">
        <f t="shared" si="127"/>
        <v>25.296034720000002</v>
      </c>
      <c r="CX103" s="10">
        <f t="shared" si="127"/>
        <v>25.296034720000002</v>
      </c>
      <c r="CY103" s="10">
        <f t="shared" si="141"/>
        <v>25.926581040000002</v>
      </c>
      <c r="CZ103" s="10">
        <f t="shared" si="142"/>
        <v>25.926581040000002</v>
      </c>
      <c r="DA103" s="10">
        <f t="shared" si="145"/>
        <v>26.557127359999999</v>
      </c>
      <c r="DB103" s="10">
        <f t="shared" si="146"/>
        <v>26.557127359999999</v>
      </c>
      <c r="DC103" s="10">
        <f t="shared" si="146"/>
        <v>26.557127359999999</v>
      </c>
      <c r="DD103" s="10">
        <f t="shared" si="147"/>
        <v>27.18767368</v>
      </c>
      <c r="DE103" s="10">
        <f t="shared" si="148"/>
        <v>27.18767368</v>
      </c>
      <c r="DF103" s="10">
        <f t="shared" si="150"/>
        <v>27.81822</v>
      </c>
      <c r="DG103" s="10">
        <f t="shared" si="151"/>
        <v>27.81822</v>
      </c>
      <c r="DH103" s="10">
        <f t="shared" si="151"/>
        <v>27.81822</v>
      </c>
      <c r="DI103" s="10">
        <f t="shared" si="152"/>
        <v>29.785035000000001</v>
      </c>
      <c r="DJ103" s="10">
        <f t="shared" si="153"/>
        <v>29.785035000000001</v>
      </c>
      <c r="DK103" s="10">
        <f t="shared" si="155"/>
        <v>31.751850000000001</v>
      </c>
      <c r="DL103" s="10">
        <f t="shared" si="156"/>
        <v>31.751850000000001</v>
      </c>
      <c r="DM103" s="10">
        <f t="shared" si="156"/>
        <v>31.751850000000001</v>
      </c>
      <c r="DN103" s="10">
        <f t="shared" si="157"/>
        <v>33.718665000000001</v>
      </c>
      <c r="DO103" s="10">
        <f t="shared" si="158"/>
        <v>33.718665000000001</v>
      </c>
      <c r="DP103" s="10">
        <f t="shared" si="160"/>
        <v>35.685479999999998</v>
      </c>
      <c r="DQ103" s="10">
        <f t="shared" si="161"/>
        <v>35.685479999999998</v>
      </c>
      <c r="DR103" s="10">
        <f t="shared" si="161"/>
        <v>35.685479999999998</v>
      </c>
      <c r="DS103" s="10">
        <f t="shared" si="162"/>
        <v>37.652295000000002</v>
      </c>
      <c r="DT103" s="10">
        <f t="shared" si="163"/>
        <v>37.652295000000002</v>
      </c>
      <c r="DU103" s="10">
        <f t="shared" si="164"/>
        <v>39.619109999999999</v>
      </c>
      <c r="DV103" s="10">
        <f t="shared" si="165"/>
        <v>39.619109999999999</v>
      </c>
      <c r="DW103" s="10">
        <f t="shared" si="165"/>
        <v>39.619109999999999</v>
      </c>
      <c r="DX103" s="10">
        <f t="shared" si="166"/>
        <v>41.585925000000003</v>
      </c>
      <c r="DY103" s="10">
        <f t="shared" si="167"/>
        <v>41.585925000000003</v>
      </c>
      <c r="DZ103" s="10">
        <f t="shared" si="168"/>
        <v>43.55274</v>
      </c>
      <c r="EA103" s="10">
        <f t="shared" si="169"/>
        <v>43.55274</v>
      </c>
      <c r="EB103" s="10">
        <f t="shared" si="169"/>
        <v>43.55274</v>
      </c>
      <c r="EC103" s="10">
        <f t="shared" si="171"/>
        <v>45.519555000000004</v>
      </c>
      <c r="ED103" s="10">
        <f t="shared" si="172"/>
        <v>45.519555000000004</v>
      </c>
      <c r="EE103" s="10">
        <f t="shared" si="174"/>
        <v>47.486370000000001</v>
      </c>
      <c r="EF103" s="10">
        <f t="shared" si="175"/>
        <v>47.486370000000001</v>
      </c>
      <c r="EG103" s="10">
        <f t="shared" si="175"/>
        <v>47.486370000000001</v>
      </c>
      <c r="EH103" s="10">
        <f t="shared" ref="EH103:EH112" si="176">EG102</f>
        <v>49.453185000000005</v>
      </c>
      <c r="EI103" s="10">
        <f t="shared" ref="EI103:EI112" si="177">EH103</f>
        <v>49.453185000000005</v>
      </c>
      <c r="EJ103" s="10">
        <f>EI102</f>
        <v>51.42</v>
      </c>
      <c r="EK103" s="10">
        <f>EJ103</f>
        <v>51.42</v>
      </c>
      <c r="EL103" s="18">
        <f t="shared" si="26"/>
        <v>3103.3333907333881</v>
      </c>
      <c r="EM103">
        <v>65</v>
      </c>
      <c r="EN103" s="10">
        <f t="shared" si="27"/>
        <v>360.65737549906373</v>
      </c>
      <c r="EO103" s="4">
        <f t="shared" si="88"/>
        <v>3287.8628038863612</v>
      </c>
      <c r="EP103" s="4">
        <f t="shared" si="55"/>
        <v>15.516405162200549</v>
      </c>
      <c r="EQ103">
        <f t="shared" si="30"/>
        <v>1.085605558574751E-3</v>
      </c>
      <c r="ER103">
        <v>0</v>
      </c>
      <c r="ES103" s="10">
        <f t="shared" si="112"/>
        <v>367.63019476032343</v>
      </c>
      <c r="ET103" s="4">
        <f t="shared" si="56"/>
        <v>3351.4291542364535</v>
      </c>
      <c r="EU103" s="4">
        <f t="shared" si="57"/>
        <v>15.816393727887826</v>
      </c>
      <c r="EV103">
        <f t="shared" si="21"/>
        <v>1.2342782173379574E-3</v>
      </c>
      <c r="EW103">
        <v>0</v>
      </c>
      <c r="EX103" s="10">
        <f t="shared" si="82"/>
        <v>857.24719479400039</v>
      </c>
      <c r="EY103" s="4">
        <f t="shared" si="83"/>
        <v>7814.9272882579307</v>
      </c>
      <c r="EZ103" s="4">
        <f t="shared" si="84"/>
        <v>36.880972641076902</v>
      </c>
      <c r="FA103">
        <f t="shared" si="22"/>
        <v>1.7816894995689324E-3</v>
      </c>
      <c r="FB103">
        <v>0</v>
      </c>
      <c r="FC103" s="18">
        <f t="shared" si="122"/>
        <v>1517.7986256800007</v>
      </c>
      <c r="FD103" s="4">
        <f t="shared" si="123"/>
        <v>13836.715908714501</v>
      </c>
      <c r="FE103" s="4">
        <f t="shared" si="124"/>
        <v>65.299589113056157</v>
      </c>
      <c r="FF103">
        <f t="shared" si="23"/>
        <v>3.1545695223698625E-3</v>
      </c>
      <c r="FG103">
        <v>0</v>
      </c>
      <c r="FJ103" s="3"/>
      <c r="FK103" s="3"/>
      <c r="FL103" s="3"/>
      <c r="FM103" s="3"/>
      <c r="FN103" s="3"/>
      <c r="FO103" s="3"/>
      <c r="FP103" s="3"/>
      <c r="FQ103" s="3"/>
      <c r="FR103" s="3"/>
    </row>
    <row r="104" spans="1:174" x14ac:dyDescent="0.3">
      <c r="B104">
        <v>5</v>
      </c>
      <c r="C104" s="10">
        <f t="shared" si="173"/>
        <v>11.638007131626475</v>
      </c>
      <c r="D104" s="10">
        <f t="shared" si="128"/>
        <v>11.638007131626475</v>
      </c>
      <c r="E104" s="10">
        <f t="shared" si="129"/>
        <v>11.745617463728449</v>
      </c>
      <c r="F104" s="10">
        <f t="shared" si="130"/>
        <v>11.745617463728449</v>
      </c>
      <c r="G104" s="10">
        <f t="shared" si="130"/>
        <v>11.745617463728449</v>
      </c>
      <c r="H104" s="10">
        <f t="shared" si="33"/>
        <v>11.853227795830422</v>
      </c>
      <c r="I104" s="10">
        <f t="shared" si="34"/>
        <v>11.853227795830422</v>
      </c>
      <c r="J104" s="10">
        <f t="shared" si="35"/>
        <v>11.960838127932394</v>
      </c>
      <c r="K104" s="10">
        <f t="shared" si="131"/>
        <v>11.960838127932394</v>
      </c>
      <c r="L104" s="10">
        <f t="shared" si="131"/>
        <v>11.960838127932394</v>
      </c>
      <c r="M104" s="10">
        <f t="shared" si="37"/>
        <v>12.068448460034368</v>
      </c>
      <c r="N104" s="10">
        <f t="shared" si="38"/>
        <v>12.068448460034368</v>
      </c>
      <c r="O104" s="10">
        <f t="shared" si="39"/>
        <v>12.21343554107597</v>
      </c>
      <c r="P104" s="10">
        <f t="shared" si="132"/>
        <v>12.21343554107597</v>
      </c>
      <c r="Q104" s="10">
        <f t="shared" si="132"/>
        <v>12.21343554107597</v>
      </c>
      <c r="R104" s="10">
        <f t="shared" si="41"/>
        <v>12.358422622117573</v>
      </c>
      <c r="S104" s="10">
        <f t="shared" si="42"/>
        <v>12.358422622117573</v>
      </c>
      <c r="T104" s="10">
        <f t="shared" si="43"/>
        <v>12.503409703159177</v>
      </c>
      <c r="U104" s="10">
        <f t="shared" si="133"/>
        <v>12.503409703159177</v>
      </c>
      <c r="V104" s="10">
        <f t="shared" si="133"/>
        <v>12.503409703159177</v>
      </c>
      <c r="W104" s="10">
        <f t="shared" si="45"/>
        <v>12.648396784200779</v>
      </c>
      <c r="X104" s="10">
        <f t="shared" si="46"/>
        <v>12.648396784200779</v>
      </c>
      <c r="Y104" s="10">
        <f t="shared" si="47"/>
        <v>12.793383865242381</v>
      </c>
      <c r="Z104" s="10">
        <f t="shared" si="134"/>
        <v>12.793383865242381</v>
      </c>
      <c r="AA104" s="10">
        <f t="shared" si="134"/>
        <v>12.793383865242381</v>
      </c>
      <c r="AB104" s="10">
        <f t="shared" si="49"/>
        <v>12.938370946283985</v>
      </c>
      <c r="AC104" s="10">
        <f t="shared" si="50"/>
        <v>12.938370946283985</v>
      </c>
      <c r="AD104" s="10">
        <f t="shared" si="53"/>
        <v>13.083358027325588</v>
      </c>
      <c r="AE104" s="10">
        <f t="shared" si="135"/>
        <v>13.083358027325588</v>
      </c>
      <c r="AF104" s="10">
        <f t="shared" si="135"/>
        <v>13.083358027325588</v>
      </c>
      <c r="AG104" s="10">
        <f t="shared" si="59"/>
        <v>13.22834510836719</v>
      </c>
      <c r="AH104" s="10">
        <f t="shared" si="60"/>
        <v>13.22834510836719</v>
      </c>
      <c r="AI104" s="10">
        <f t="shared" si="61"/>
        <v>13.373332189408792</v>
      </c>
      <c r="AJ104" s="10">
        <f t="shared" si="136"/>
        <v>13.373332189408792</v>
      </c>
      <c r="AK104" s="10">
        <f t="shared" si="136"/>
        <v>13.373332189408792</v>
      </c>
      <c r="AL104" s="10">
        <f t="shared" si="63"/>
        <v>13.518319270450394</v>
      </c>
      <c r="AM104" s="10">
        <f t="shared" si="64"/>
        <v>13.518319270450394</v>
      </c>
      <c r="AN104" s="10">
        <f t="shared" si="65"/>
        <v>13.663306351491999</v>
      </c>
      <c r="AO104" s="10">
        <f t="shared" si="137"/>
        <v>13.663306351491999</v>
      </c>
      <c r="AP104" s="10">
        <f t="shared" si="137"/>
        <v>13.663306351491999</v>
      </c>
      <c r="AQ104" s="10">
        <f t="shared" si="67"/>
        <v>13.808293432533601</v>
      </c>
      <c r="AR104" s="10">
        <f t="shared" si="68"/>
        <v>13.808293432533601</v>
      </c>
      <c r="AS104" s="10">
        <f t="shared" si="69"/>
        <v>14.016151450555801</v>
      </c>
      <c r="AT104" s="10">
        <f t="shared" si="138"/>
        <v>14.016151450555801</v>
      </c>
      <c r="AU104" s="10">
        <f t="shared" si="138"/>
        <v>14.016151450555801</v>
      </c>
      <c r="AV104" s="10">
        <f t="shared" si="71"/>
        <v>14.224009468578</v>
      </c>
      <c r="AW104" s="10">
        <f t="shared" si="72"/>
        <v>14.224009468578</v>
      </c>
      <c r="AX104" s="10">
        <f t="shared" si="73"/>
        <v>14.431867486600201</v>
      </c>
      <c r="AY104" s="10">
        <f t="shared" si="139"/>
        <v>14.431867486600201</v>
      </c>
      <c r="AZ104" s="10">
        <f t="shared" si="139"/>
        <v>14.431867486600201</v>
      </c>
      <c r="BA104" s="10">
        <f t="shared" si="75"/>
        <v>14.639725504622401</v>
      </c>
      <c r="BB104" s="10">
        <f t="shared" si="76"/>
        <v>14.639725504622401</v>
      </c>
      <c r="BC104" s="10">
        <f t="shared" si="77"/>
        <v>14.847583522644602</v>
      </c>
      <c r="BD104" s="10">
        <f t="shared" si="140"/>
        <v>14.847583522644602</v>
      </c>
      <c r="BE104" s="10">
        <f t="shared" si="140"/>
        <v>14.847583522644602</v>
      </c>
      <c r="BF104" s="10">
        <f t="shared" si="81"/>
        <v>16.960768734000002</v>
      </c>
      <c r="BG104" s="10">
        <f t="shared" si="85"/>
        <v>16.960768734000002</v>
      </c>
      <c r="BH104" s="10">
        <f t="shared" si="86"/>
        <v>17.2898582766</v>
      </c>
      <c r="BI104" s="10">
        <f t="shared" ref="BI104:BJ112" si="178">BH104</f>
        <v>17.2898582766</v>
      </c>
      <c r="BJ104" s="10">
        <f t="shared" si="178"/>
        <v>17.2898582766</v>
      </c>
      <c r="BK104" s="10">
        <f t="shared" si="89"/>
        <v>17.618947819200002</v>
      </c>
      <c r="BL104" s="10">
        <f t="shared" si="90"/>
        <v>17.618947819200002</v>
      </c>
      <c r="BM104" s="10">
        <f t="shared" si="91"/>
        <v>17.948037361800001</v>
      </c>
      <c r="BN104" s="10">
        <f t="shared" si="144"/>
        <v>17.948037361800001</v>
      </c>
      <c r="BO104" s="10">
        <f t="shared" si="144"/>
        <v>17.948037361800001</v>
      </c>
      <c r="BP104" s="10">
        <f t="shared" si="93"/>
        <v>18.277126904399999</v>
      </c>
      <c r="BQ104" s="10">
        <f t="shared" si="94"/>
        <v>18.277126904399999</v>
      </c>
      <c r="BR104" s="10">
        <f t="shared" si="95"/>
        <v>18.606216447000001</v>
      </c>
      <c r="BS104" s="10">
        <f t="shared" si="149"/>
        <v>18.606216447000001</v>
      </c>
      <c r="BT104" s="10">
        <f t="shared" si="149"/>
        <v>18.606216447000001</v>
      </c>
      <c r="BU104" s="10">
        <f t="shared" si="98"/>
        <v>18.9353059896</v>
      </c>
      <c r="BV104" s="10">
        <f t="shared" si="99"/>
        <v>18.9353059896</v>
      </c>
      <c r="BW104" s="10">
        <f t="shared" si="100"/>
        <v>19.264395532200002</v>
      </c>
      <c r="BX104" s="10">
        <f t="shared" si="154"/>
        <v>19.264395532200002</v>
      </c>
      <c r="BY104" s="10">
        <f t="shared" si="154"/>
        <v>19.264395532200002</v>
      </c>
      <c r="BZ104" s="10">
        <f t="shared" si="102"/>
        <v>19.5934850748</v>
      </c>
      <c r="CA104" s="10">
        <f t="shared" si="103"/>
        <v>19.5934850748</v>
      </c>
      <c r="CB104" s="10">
        <f t="shared" si="104"/>
        <v>19.922574617400002</v>
      </c>
      <c r="CC104" s="10">
        <f t="shared" si="159"/>
        <v>19.922574617400002</v>
      </c>
      <c r="CD104" s="10">
        <f t="shared" si="159"/>
        <v>19.922574617400002</v>
      </c>
      <c r="CE104" s="10">
        <f t="shared" si="106"/>
        <v>20.251664160000001</v>
      </c>
      <c r="CF104" s="10">
        <f t="shared" si="107"/>
        <v>20.251664160000001</v>
      </c>
      <c r="CG104" s="10">
        <f t="shared" si="108"/>
        <v>20.882210480000001</v>
      </c>
      <c r="CH104" s="10">
        <f t="shared" si="109"/>
        <v>20.882210480000001</v>
      </c>
      <c r="CI104" s="10">
        <f t="shared" si="109"/>
        <v>20.882210480000001</v>
      </c>
      <c r="CJ104" s="10">
        <f t="shared" si="110"/>
        <v>21.512756799999998</v>
      </c>
      <c r="CK104" s="10">
        <f t="shared" si="111"/>
        <v>21.512756799999998</v>
      </c>
      <c r="CL104" s="10">
        <f t="shared" si="114"/>
        <v>22.143303119999999</v>
      </c>
      <c r="CM104" s="10">
        <f t="shared" si="170"/>
        <v>22.143303119999999</v>
      </c>
      <c r="CN104" s="10">
        <f t="shared" si="170"/>
        <v>22.143303119999999</v>
      </c>
      <c r="CO104" s="10">
        <f t="shared" si="118"/>
        <v>22.773849439999999</v>
      </c>
      <c r="CP104" s="10">
        <f t="shared" si="116"/>
        <v>22.773849439999999</v>
      </c>
      <c r="CQ104" s="10">
        <f t="shared" si="117"/>
        <v>23.40439576</v>
      </c>
      <c r="CR104" s="10">
        <f t="shared" si="119"/>
        <v>23.40439576</v>
      </c>
      <c r="CS104" s="10">
        <f t="shared" si="119"/>
        <v>23.40439576</v>
      </c>
      <c r="CT104" s="10">
        <f t="shared" si="120"/>
        <v>24.03494208</v>
      </c>
      <c r="CU104" s="10">
        <f t="shared" si="121"/>
        <v>24.03494208</v>
      </c>
      <c r="CV104" s="10">
        <f t="shared" si="126"/>
        <v>24.665488400000001</v>
      </c>
      <c r="CW104" s="10">
        <f t="shared" ref="CW104:CX112" si="179">CV104</f>
        <v>24.665488400000001</v>
      </c>
      <c r="CX104" s="10">
        <f t="shared" si="179"/>
        <v>24.665488400000001</v>
      </c>
      <c r="CY104" s="10">
        <f t="shared" si="141"/>
        <v>25.296034720000002</v>
      </c>
      <c r="CZ104" s="10">
        <f t="shared" si="142"/>
        <v>25.296034720000002</v>
      </c>
      <c r="DA104" s="10">
        <f t="shared" si="145"/>
        <v>25.926581040000002</v>
      </c>
      <c r="DB104" s="10">
        <f t="shared" si="146"/>
        <v>25.926581040000002</v>
      </c>
      <c r="DC104" s="10">
        <f t="shared" si="146"/>
        <v>25.926581040000002</v>
      </c>
      <c r="DD104" s="10">
        <f t="shared" si="147"/>
        <v>26.557127359999999</v>
      </c>
      <c r="DE104" s="10">
        <f t="shared" si="148"/>
        <v>26.557127359999999</v>
      </c>
      <c r="DF104" s="10">
        <f t="shared" si="150"/>
        <v>27.18767368</v>
      </c>
      <c r="DG104" s="10">
        <f t="shared" si="151"/>
        <v>27.18767368</v>
      </c>
      <c r="DH104" s="10">
        <f t="shared" si="151"/>
        <v>27.18767368</v>
      </c>
      <c r="DI104" s="10">
        <f t="shared" si="152"/>
        <v>27.81822</v>
      </c>
      <c r="DJ104" s="10">
        <f t="shared" si="153"/>
        <v>27.81822</v>
      </c>
      <c r="DK104" s="10">
        <f t="shared" si="155"/>
        <v>29.785035000000001</v>
      </c>
      <c r="DL104" s="10">
        <f t="shared" si="156"/>
        <v>29.785035000000001</v>
      </c>
      <c r="DM104" s="10">
        <f t="shared" si="156"/>
        <v>29.785035000000001</v>
      </c>
      <c r="DN104" s="10">
        <f t="shared" si="157"/>
        <v>31.751850000000001</v>
      </c>
      <c r="DO104" s="10">
        <f t="shared" si="158"/>
        <v>31.751850000000001</v>
      </c>
      <c r="DP104" s="10">
        <f t="shared" si="160"/>
        <v>33.718665000000001</v>
      </c>
      <c r="DQ104" s="10">
        <f t="shared" si="161"/>
        <v>33.718665000000001</v>
      </c>
      <c r="DR104" s="10">
        <f t="shared" si="161"/>
        <v>33.718665000000001</v>
      </c>
      <c r="DS104" s="10">
        <f t="shared" si="162"/>
        <v>35.685479999999998</v>
      </c>
      <c r="DT104" s="10">
        <f t="shared" si="163"/>
        <v>35.685479999999998</v>
      </c>
      <c r="DU104" s="10">
        <f t="shared" si="164"/>
        <v>37.652295000000002</v>
      </c>
      <c r="DV104" s="10">
        <f t="shared" si="165"/>
        <v>37.652295000000002</v>
      </c>
      <c r="DW104" s="10">
        <f t="shared" si="165"/>
        <v>37.652295000000002</v>
      </c>
      <c r="DX104" s="10">
        <f t="shared" si="166"/>
        <v>39.619109999999999</v>
      </c>
      <c r="DY104" s="10">
        <f t="shared" si="167"/>
        <v>39.619109999999999</v>
      </c>
      <c r="DZ104" s="10">
        <f t="shared" si="168"/>
        <v>41.585925000000003</v>
      </c>
      <c r="EA104" s="10">
        <f t="shared" si="169"/>
        <v>41.585925000000003</v>
      </c>
      <c r="EB104" s="10">
        <f t="shared" si="169"/>
        <v>41.585925000000003</v>
      </c>
      <c r="EC104" s="10">
        <f t="shared" si="171"/>
        <v>43.55274</v>
      </c>
      <c r="ED104" s="10">
        <f t="shared" si="172"/>
        <v>43.55274</v>
      </c>
      <c r="EE104" s="10">
        <f t="shared" si="174"/>
        <v>45.519555000000004</v>
      </c>
      <c r="EF104" s="10">
        <f t="shared" si="175"/>
        <v>45.519555000000004</v>
      </c>
      <c r="EG104" s="10">
        <f t="shared" si="175"/>
        <v>45.519555000000004</v>
      </c>
      <c r="EH104" s="10">
        <f t="shared" si="176"/>
        <v>47.486370000000001</v>
      </c>
      <c r="EI104" s="10">
        <f t="shared" si="177"/>
        <v>47.486370000000001</v>
      </c>
      <c r="EJ104" s="10">
        <f t="shared" ref="EJ104:EJ112" si="180">EI103</f>
        <v>49.453185000000005</v>
      </c>
      <c r="EK104" s="10">
        <f t="shared" ref="EK104:EK112" si="181">EJ104</f>
        <v>49.453185000000005</v>
      </c>
      <c r="EL104" s="10">
        <f t="shared" si="26"/>
        <v>3010.6085415457851</v>
      </c>
      <c r="EM104">
        <v>66</v>
      </c>
      <c r="EN104" s="10">
        <f t="shared" si="27"/>
        <v>356.82651763825356</v>
      </c>
      <c r="EO104" s="4">
        <f t="shared" ref="EO104:EO112" si="182">EN104/$EY$11*$FA$10*$EY$12/$EY$13*$EY$15</f>
        <v>3252.9395334275105</v>
      </c>
      <c r="EP104" s="4">
        <f t="shared" si="55"/>
        <v>15.351591833192989</v>
      </c>
      <c r="EQ104">
        <f t="shared" ref="EQ104:EQ112" si="183">EP104/$EQ$37</f>
        <v>1.0740743911279453E-3</v>
      </c>
      <c r="ER104">
        <v>0</v>
      </c>
      <c r="ES104" s="10">
        <f t="shared" si="112"/>
        <v>362.91746659853288</v>
      </c>
      <c r="ET104" s="4">
        <f t="shared" si="56"/>
        <v>3308.466484731809</v>
      </c>
      <c r="EU104" s="4">
        <f t="shared" si="57"/>
        <v>15.613640077067661</v>
      </c>
      <c r="EV104">
        <f t="shared" ref="EV104:EV112" si="184">EU104/$EV$37</f>
        <v>1.2184557473742879E-3</v>
      </c>
      <c r="EW104">
        <v>0</v>
      </c>
      <c r="EX104" s="10">
        <f t="shared" si="82"/>
        <v>838.30066878900038</v>
      </c>
      <c r="EY104" s="4">
        <f t="shared" si="83"/>
        <v>7642.2049696626009</v>
      </c>
      <c r="EZ104" s="4">
        <f t="shared" si="84"/>
        <v>36.065844505951574</v>
      </c>
      <c r="FA104">
        <f t="shared" ref="FA104:FA112" si="185">EZ104/$FA$37</f>
        <v>1.7423113287899311E-3</v>
      </c>
      <c r="FB104">
        <v>0</v>
      </c>
      <c r="FC104" s="10">
        <f t="shared" si="122"/>
        <v>1452.5638885200005</v>
      </c>
      <c r="FD104" s="4">
        <f t="shared" si="123"/>
        <v>13242.016117720692</v>
      </c>
      <c r="FE104" s="4">
        <f t="shared" si="124"/>
        <v>62.49302343275204</v>
      </c>
      <c r="FF104">
        <f t="shared" ref="FF104:FF112" si="186">FE104/$FF$37</f>
        <v>3.0189866392633835E-3</v>
      </c>
      <c r="FG104">
        <v>0</v>
      </c>
    </row>
    <row r="105" spans="1:174" x14ac:dyDescent="0.3">
      <c r="B105">
        <v>6</v>
      </c>
      <c r="C105" s="10">
        <f t="shared" si="173"/>
        <v>11.530396799524503</v>
      </c>
      <c r="D105" s="10">
        <f t="shared" si="128"/>
        <v>11.530396799524503</v>
      </c>
      <c r="E105" s="10">
        <f t="shared" si="129"/>
        <v>11.638007131626475</v>
      </c>
      <c r="F105" s="10">
        <f t="shared" ref="F105:G112" si="187">E105</f>
        <v>11.638007131626475</v>
      </c>
      <c r="G105" s="10">
        <f t="shared" si="187"/>
        <v>11.638007131626475</v>
      </c>
      <c r="H105" s="10">
        <f t="shared" si="33"/>
        <v>11.745617463728449</v>
      </c>
      <c r="I105" s="10">
        <f t="shared" si="34"/>
        <v>11.745617463728449</v>
      </c>
      <c r="J105" s="10">
        <f t="shared" si="35"/>
        <v>11.853227795830422</v>
      </c>
      <c r="K105" s="10">
        <f t="shared" ref="K105:L112" si="188">J105</f>
        <v>11.853227795830422</v>
      </c>
      <c r="L105" s="10">
        <f t="shared" si="188"/>
        <v>11.853227795830422</v>
      </c>
      <c r="M105" s="10">
        <f t="shared" si="37"/>
        <v>11.960838127932394</v>
      </c>
      <c r="N105" s="10">
        <f t="shared" si="38"/>
        <v>11.960838127932394</v>
      </c>
      <c r="O105" s="10">
        <f t="shared" si="39"/>
        <v>12.068448460034368</v>
      </c>
      <c r="P105" s="10">
        <f t="shared" ref="P105:Q112" si="189">O105</f>
        <v>12.068448460034368</v>
      </c>
      <c r="Q105" s="10">
        <f t="shared" si="189"/>
        <v>12.068448460034368</v>
      </c>
      <c r="R105" s="10">
        <f t="shared" si="41"/>
        <v>12.21343554107597</v>
      </c>
      <c r="S105" s="10">
        <f t="shared" si="42"/>
        <v>12.21343554107597</v>
      </c>
      <c r="T105" s="10">
        <f t="shared" si="43"/>
        <v>12.358422622117573</v>
      </c>
      <c r="U105" s="10">
        <f t="shared" ref="U105:V112" si="190">T105</f>
        <v>12.358422622117573</v>
      </c>
      <c r="V105" s="10">
        <f t="shared" si="190"/>
        <v>12.358422622117573</v>
      </c>
      <c r="W105" s="10">
        <f t="shared" si="45"/>
        <v>12.503409703159177</v>
      </c>
      <c r="X105" s="10">
        <f t="shared" si="46"/>
        <v>12.503409703159177</v>
      </c>
      <c r="Y105" s="10">
        <f t="shared" si="47"/>
        <v>12.648396784200779</v>
      </c>
      <c r="Z105" s="10">
        <f t="shared" ref="Z105:AA112" si="191">Y105</f>
        <v>12.648396784200779</v>
      </c>
      <c r="AA105" s="10">
        <f t="shared" si="191"/>
        <v>12.648396784200779</v>
      </c>
      <c r="AB105" s="10">
        <f t="shared" si="49"/>
        <v>12.793383865242381</v>
      </c>
      <c r="AC105" s="10">
        <f t="shared" si="50"/>
        <v>12.793383865242381</v>
      </c>
      <c r="AD105" s="10">
        <f t="shared" si="53"/>
        <v>12.938370946283985</v>
      </c>
      <c r="AE105" s="10">
        <f t="shared" ref="AE105:AF112" si="192">AD105</f>
        <v>12.938370946283985</v>
      </c>
      <c r="AF105" s="10">
        <f t="shared" si="192"/>
        <v>12.938370946283985</v>
      </c>
      <c r="AG105" s="10">
        <f t="shared" si="59"/>
        <v>13.083358027325588</v>
      </c>
      <c r="AH105" s="10">
        <f t="shared" si="60"/>
        <v>13.083358027325588</v>
      </c>
      <c r="AI105" s="10">
        <f t="shared" si="61"/>
        <v>13.22834510836719</v>
      </c>
      <c r="AJ105" s="10">
        <f t="shared" ref="AJ105:AK112" si="193">AI105</f>
        <v>13.22834510836719</v>
      </c>
      <c r="AK105" s="10">
        <f t="shared" si="193"/>
        <v>13.22834510836719</v>
      </c>
      <c r="AL105" s="10">
        <f t="shared" si="63"/>
        <v>13.373332189408792</v>
      </c>
      <c r="AM105" s="10">
        <f t="shared" si="64"/>
        <v>13.373332189408792</v>
      </c>
      <c r="AN105" s="10">
        <f t="shared" si="65"/>
        <v>13.518319270450394</v>
      </c>
      <c r="AO105" s="10">
        <f t="shared" ref="AO105:AP112" si="194">AN105</f>
        <v>13.518319270450394</v>
      </c>
      <c r="AP105" s="10">
        <f t="shared" si="194"/>
        <v>13.518319270450394</v>
      </c>
      <c r="AQ105" s="10">
        <f t="shared" si="67"/>
        <v>13.663306351491999</v>
      </c>
      <c r="AR105" s="10">
        <f t="shared" si="68"/>
        <v>13.663306351491999</v>
      </c>
      <c r="AS105" s="10">
        <f t="shared" si="69"/>
        <v>13.808293432533601</v>
      </c>
      <c r="AT105" s="10">
        <f t="shared" ref="AT105:AU112" si="195">AS105</f>
        <v>13.808293432533601</v>
      </c>
      <c r="AU105" s="10">
        <f t="shared" si="195"/>
        <v>13.808293432533601</v>
      </c>
      <c r="AV105" s="10">
        <f t="shared" si="71"/>
        <v>14.016151450555801</v>
      </c>
      <c r="AW105" s="10">
        <f t="shared" si="72"/>
        <v>14.016151450555801</v>
      </c>
      <c r="AX105" s="10">
        <f t="shared" si="73"/>
        <v>14.224009468578</v>
      </c>
      <c r="AY105" s="10">
        <f t="shared" ref="AY105:AZ112" si="196">AX105</f>
        <v>14.224009468578</v>
      </c>
      <c r="AZ105" s="10">
        <f t="shared" si="196"/>
        <v>14.224009468578</v>
      </c>
      <c r="BA105" s="10">
        <f t="shared" si="75"/>
        <v>14.431867486600201</v>
      </c>
      <c r="BB105" s="10">
        <f t="shared" si="76"/>
        <v>14.431867486600201</v>
      </c>
      <c r="BC105" s="10">
        <f t="shared" si="77"/>
        <v>14.639725504622401</v>
      </c>
      <c r="BD105" s="10">
        <f t="shared" ref="BD105:BE112" si="197">BC105</f>
        <v>14.639725504622401</v>
      </c>
      <c r="BE105" s="10">
        <f t="shared" si="197"/>
        <v>14.639725504622401</v>
      </c>
      <c r="BF105" s="10">
        <f t="shared" si="81"/>
        <v>16.6316791914</v>
      </c>
      <c r="BG105" s="10">
        <f t="shared" si="85"/>
        <v>16.6316791914</v>
      </c>
      <c r="BH105" s="10">
        <f t="shared" si="86"/>
        <v>16.960768734000002</v>
      </c>
      <c r="BI105" s="10">
        <f t="shared" si="178"/>
        <v>16.960768734000002</v>
      </c>
      <c r="BJ105" s="10">
        <f t="shared" si="178"/>
        <v>16.960768734000002</v>
      </c>
      <c r="BK105" s="10">
        <f t="shared" si="89"/>
        <v>17.2898582766</v>
      </c>
      <c r="BL105" s="10">
        <f t="shared" si="90"/>
        <v>17.2898582766</v>
      </c>
      <c r="BM105" s="10">
        <f t="shared" si="91"/>
        <v>17.618947819200002</v>
      </c>
      <c r="BN105" s="10">
        <f t="shared" si="144"/>
        <v>17.618947819200002</v>
      </c>
      <c r="BO105" s="10">
        <f t="shared" si="144"/>
        <v>17.618947819200002</v>
      </c>
      <c r="BP105" s="10">
        <f t="shared" si="93"/>
        <v>17.948037361800001</v>
      </c>
      <c r="BQ105" s="10">
        <f t="shared" si="94"/>
        <v>17.948037361800001</v>
      </c>
      <c r="BR105" s="10">
        <f t="shared" si="95"/>
        <v>18.277126904399999</v>
      </c>
      <c r="BS105" s="10">
        <f t="shared" si="149"/>
        <v>18.277126904399999</v>
      </c>
      <c r="BT105" s="10">
        <f t="shared" si="149"/>
        <v>18.277126904399999</v>
      </c>
      <c r="BU105" s="10">
        <f t="shared" si="98"/>
        <v>18.606216447000001</v>
      </c>
      <c r="BV105" s="10">
        <f t="shared" si="99"/>
        <v>18.606216447000001</v>
      </c>
      <c r="BW105" s="10">
        <f t="shared" si="100"/>
        <v>18.9353059896</v>
      </c>
      <c r="BX105" s="10">
        <f t="shared" si="154"/>
        <v>18.9353059896</v>
      </c>
      <c r="BY105" s="10">
        <f t="shared" si="154"/>
        <v>18.9353059896</v>
      </c>
      <c r="BZ105" s="10">
        <f t="shared" si="102"/>
        <v>19.264395532200002</v>
      </c>
      <c r="CA105" s="10">
        <f t="shared" si="103"/>
        <v>19.264395532200002</v>
      </c>
      <c r="CB105" s="10">
        <f t="shared" si="104"/>
        <v>19.5934850748</v>
      </c>
      <c r="CC105" s="10">
        <f t="shared" si="159"/>
        <v>19.5934850748</v>
      </c>
      <c r="CD105" s="10">
        <f t="shared" si="159"/>
        <v>19.5934850748</v>
      </c>
      <c r="CE105" s="10">
        <f t="shared" si="106"/>
        <v>19.922574617400002</v>
      </c>
      <c r="CF105" s="10">
        <f t="shared" si="107"/>
        <v>19.922574617400002</v>
      </c>
      <c r="CG105" s="10">
        <f t="shared" si="108"/>
        <v>20.251664160000001</v>
      </c>
      <c r="CH105" s="10">
        <f t="shared" si="109"/>
        <v>20.251664160000001</v>
      </c>
      <c r="CI105" s="10">
        <f t="shared" si="109"/>
        <v>20.251664160000001</v>
      </c>
      <c r="CJ105" s="10">
        <f t="shared" si="110"/>
        <v>20.882210480000001</v>
      </c>
      <c r="CK105" s="10">
        <f t="shared" si="111"/>
        <v>20.882210480000001</v>
      </c>
      <c r="CL105" s="10">
        <f t="shared" si="114"/>
        <v>21.512756799999998</v>
      </c>
      <c r="CM105" s="10">
        <f t="shared" si="170"/>
        <v>21.512756799999998</v>
      </c>
      <c r="CN105" s="10">
        <f t="shared" si="170"/>
        <v>21.512756799999998</v>
      </c>
      <c r="CO105" s="10">
        <f t="shared" si="118"/>
        <v>22.143303119999999</v>
      </c>
      <c r="CP105" s="10">
        <f t="shared" si="116"/>
        <v>22.143303119999999</v>
      </c>
      <c r="CQ105" s="10">
        <f t="shared" si="117"/>
        <v>22.773849439999999</v>
      </c>
      <c r="CR105" s="10">
        <f t="shared" si="119"/>
        <v>22.773849439999999</v>
      </c>
      <c r="CS105" s="10">
        <f t="shared" si="119"/>
        <v>22.773849439999999</v>
      </c>
      <c r="CT105" s="10">
        <f t="shared" si="120"/>
        <v>23.40439576</v>
      </c>
      <c r="CU105" s="10">
        <f t="shared" si="121"/>
        <v>23.40439576</v>
      </c>
      <c r="CV105" s="10">
        <f t="shared" si="126"/>
        <v>24.03494208</v>
      </c>
      <c r="CW105" s="10">
        <f t="shared" si="179"/>
        <v>24.03494208</v>
      </c>
      <c r="CX105" s="10">
        <f t="shared" si="179"/>
        <v>24.03494208</v>
      </c>
      <c r="CY105" s="10">
        <f t="shared" si="141"/>
        <v>24.665488400000001</v>
      </c>
      <c r="CZ105" s="10">
        <f t="shared" si="142"/>
        <v>24.665488400000001</v>
      </c>
      <c r="DA105" s="10">
        <f t="shared" si="145"/>
        <v>25.296034720000002</v>
      </c>
      <c r="DB105" s="10">
        <f t="shared" si="146"/>
        <v>25.296034720000002</v>
      </c>
      <c r="DC105" s="10">
        <f t="shared" si="146"/>
        <v>25.296034720000002</v>
      </c>
      <c r="DD105" s="10">
        <f t="shared" si="147"/>
        <v>25.926581040000002</v>
      </c>
      <c r="DE105" s="10">
        <f t="shared" si="148"/>
        <v>25.926581040000002</v>
      </c>
      <c r="DF105" s="10">
        <f t="shared" si="150"/>
        <v>26.557127359999999</v>
      </c>
      <c r="DG105" s="10">
        <f t="shared" si="151"/>
        <v>26.557127359999999</v>
      </c>
      <c r="DH105" s="10">
        <f t="shared" si="151"/>
        <v>26.557127359999999</v>
      </c>
      <c r="DI105" s="10">
        <f t="shared" si="152"/>
        <v>27.18767368</v>
      </c>
      <c r="DJ105" s="10">
        <f t="shared" si="153"/>
        <v>27.18767368</v>
      </c>
      <c r="DK105" s="10">
        <f t="shared" si="155"/>
        <v>27.81822</v>
      </c>
      <c r="DL105" s="10">
        <f t="shared" si="156"/>
        <v>27.81822</v>
      </c>
      <c r="DM105" s="10">
        <f t="shared" si="156"/>
        <v>27.81822</v>
      </c>
      <c r="DN105" s="10">
        <f t="shared" si="157"/>
        <v>29.785035000000001</v>
      </c>
      <c r="DO105" s="10">
        <f t="shared" si="158"/>
        <v>29.785035000000001</v>
      </c>
      <c r="DP105" s="10">
        <f t="shared" si="160"/>
        <v>31.751850000000001</v>
      </c>
      <c r="DQ105" s="10">
        <f t="shared" si="161"/>
        <v>31.751850000000001</v>
      </c>
      <c r="DR105" s="10">
        <f t="shared" si="161"/>
        <v>31.751850000000001</v>
      </c>
      <c r="DS105" s="10">
        <f t="shared" si="162"/>
        <v>33.718665000000001</v>
      </c>
      <c r="DT105" s="10">
        <f t="shared" si="163"/>
        <v>33.718665000000001</v>
      </c>
      <c r="DU105" s="10">
        <f t="shared" si="164"/>
        <v>35.685479999999998</v>
      </c>
      <c r="DV105" s="10">
        <f t="shared" si="165"/>
        <v>35.685479999999998</v>
      </c>
      <c r="DW105" s="10">
        <f t="shared" si="165"/>
        <v>35.685479999999998</v>
      </c>
      <c r="DX105" s="10">
        <f t="shared" si="166"/>
        <v>37.652295000000002</v>
      </c>
      <c r="DY105" s="10">
        <f t="shared" si="167"/>
        <v>37.652295000000002</v>
      </c>
      <c r="DZ105" s="10">
        <f t="shared" si="168"/>
        <v>39.619109999999999</v>
      </c>
      <c r="EA105" s="10">
        <f t="shared" si="169"/>
        <v>39.619109999999999</v>
      </c>
      <c r="EB105" s="10">
        <f t="shared" si="169"/>
        <v>39.619109999999999</v>
      </c>
      <c r="EC105" s="10">
        <f t="shared" si="171"/>
        <v>41.585925000000003</v>
      </c>
      <c r="ED105" s="10">
        <f t="shared" si="172"/>
        <v>41.585925000000003</v>
      </c>
      <c r="EE105" s="10">
        <f t="shared" si="174"/>
        <v>43.55274</v>
      </c>
      <c r="EF105" s="10">
        <f t="shared" si="175"/>
        <v>43.55274</v>
      </c>
      <c r="EG105" s="10">
        <f t="shared" si="175"/>
        <v>43.55274</v>
      </c>
      <c r="EH105" s="10">
        <f t="shared" si="176"/>
        <v>45.519555000000004</v>
      </c>
      <c r="EI105" s="10">
        <f t="shared" si="177"/>
        <v>45.519555000000004</v>
      </c>
      <c r="EJ105" s="10">
        <f t="shared" si="180"/>
        <v>47.486370000000001</v>
      </c>
      <c r="EK105" s="10">
        <f t="shared" si="181"/>
        <v>47.486370000000001</v>
      </c>
      <c r="EL105" s="10">
        <f t="shared" ref="EL105:EL112" si="198">SUM(C105:EK105)</f>
        <v>2921.3596386448266</v>
      </c>
      <c r="EM105">
        <v>67</v>
      </c>
      <c r="EN105" s="10">
        <f t="shared" ref="EN105:EN112" si="199">SUM(C105:AE105)</f>
        <v>353.07041327532266</v>
      </c>
      <c r="EO105" s="4">
        <f t="shared" si="182"/>
        <v>3218.6977386900335</v>
      </c>
      <c r="EP105" s="4">
        <f t="shared" si="55"/>
        <v>15.189994591361739</v>
      </c>
      <c r="EQ105">
        <f t="shared" si="183"/>
        <v>1.0627682372766833E-3</v>
      </c>
      <c r="ER105">
        <v>0</v>
      </c>
      <c r="ES105" s="10">
        <f t="shared" si="112"/>
        <v>358.33048031070342</v>
      </c>
      <c r="ET105" s="4">
        <f t="shared" si="56"/>
        <v>3266.6501165601549</v>
      </c>
      <c r="EU105" s="4">
        <f t="shared" si="57"/>
        <v>15.416296164117224</v>
      </c>
      <c r="EV105">
        <f t="shared" si="184"/>
        <v>1.2030554420158369E-3</v>
      </c>
      <c r="EW105">
        <v>0</v>
      </c>
      <c r="EX105" s="10">
        <f t="shared" si="82"/>
        <v>819.95705633880061</v>
      </c>
      <c r="EY105" s="4">
        <f t="shared" si="83"/>
        <v>7474.9789952028723</v>
      </c>
      <c r="EZ105" s="4">
        <f t="shared" si="84"/>
        <v>35.276655258062682</v>
      </c>
      <c r="FA105">
        <f t="shared" si="185"/>
        <v>1.7041862443508541E-3</v>
      </c>
      <c r="FB105">
        <v>0</v>
      </c>
      <c r="FC105" s="10">
        <f t="shared" si="122"/>
        <v>1390.0016887200004</v>
      </c>
      <c r="FD105" s="4">
        <f t="shared" si="123"/>
        <v>12671.679993671953</v>
      </c>
      <c r="FE105" s="4">
        <f t="shared" si="124"/>
        <v>59.801437163118514</v>
      </c>
      <c r="FF105">
        <f t="shared" si="186"/>
        <v>2.8889583170588653E-3</v>
      </c>
      <c r="FG105">
        <v>0</v>
      </c>
    </row>
    <row r="106" spans="1:174" x14ac:dyDescent="0.3">
      <c r="B106">
        <v>7</v>
      </c>
      <c r="C106" s="10">
        <f t="shared" si="173"/>
        <v>11.422786467422529</v>
      </c>
      <c r="D106" s="10">
        <f t="shared" si="128"/>
        <v>11.422786467422529</v>
      </c>
      <c r="E106" s="10">
        <f t="shared" si="129"/>
        <v>11.530396799524503</v>
      </c>
      <c r="F106" s="10">
        <f t="shared" si="187"/>
        <v>11.530396799524503</v>
      </c>
      <c r="G106" s="10">
        <f t="shared" si="187"/>
        <v>11.530396799524503</v>
      </c>
      <c r="H106" s="10">
        <f t="shared" si="33"/>
        <v>11.638007131626475</v>
      </c>
      <c r="I106" s="10">
        <f t="shared" si="34"/>
        <v>11.638007131626475</v>
      </c>
      <c r="J106" s="10">
        <f t="shared" si="35"/>
        <v>11.745617463728449</v>
      </c>
      <c r="K106" s="10">
        <f t="shared" si="188"/>
        <v>11.745617463728449</v>
      </c>
      <c r="L106" s="10">
        <f t="shared" si="188"/>
        <v>11.745617463728449</v>
      </c>
      <c r="M106" s="10">
        <f t="shared" si="37"/>
        <v>11.853227795830422</v>
      </c>
      <c r="N106" s="10">
        <f t="shared" si="38"/>
        <v>11.853227795830422</v>
      </c>
      <c r="O106" s="10">
        <f t="shared" si="39"/>
        <v>11.960838127932394</v>
      </c>
      <c r="P106" s="10">
        <f t="shared" si="189"/>
        <v>11.960838127932394</v>
      </c>
      <c r="Q106" s="10">
        <f t="shared" si="189"/>
        <v>11.960838127932394</v>
      </c>
      <c r="R106" s="10">
        <f t="shared" si="41"/>
        <v>12.068448460034368</v>
      </c>
      <c r="S106" s="10">
        <f t="shared" si="42"/>
        <v>12.068448460034368</v>
      </c>
      <c r="T106" s="10">
        <f t="shared" si="43"/>
        <v>12.21343554107597</v>
      </c>
      <c r="U106" s="10">
        <f t="shared" si="190"/>
        <v>12.21343554107597</v>
      </c>
      <c r="V106" s="10">
        <f t="shared" si="190"/>
        <v>12.21343554107597</v>
      </c>
      <c r="W106" s="10">
        <f t="shared" si="45"/>
        <v>12.358422622117573</v>
      </c>
      <c r="X106" s="10">
        <f t="shared" si="46"/>
        <v>12.358422622117573</v>
      </c>
      <c r="Y106" s="10">
        <f t="shared" si="47"/>
        <v>12.503409703159177</v>
      </c>
      <c r="Z106" s="10">
        <f t="shared" si="191"/>
        <v>12.503409703159177</v>
      </c>
      <c r="AA106" s="10">
        <f t="shared" si="191"/>
        <v>12.503409703159177</v>
      </c>
      <c r="AB106" s="10">
        <f t="shared" si="49"/>
        <v>12.648396784200779</v>
      </c>
      <c r="AC106" s="10">
        <f t="shared" si="50"/>
        <v>12.648396784200779</v>
      </c>
      <c r="AD106" s="10">
        <f t="shared" si="53"/>
        <v>12.793383865242381</v>
      </c>
      <c r="AE106" s="10">
        <f t="shared" si="192"/>
        <v>12.793383865242381</v>
      </c>
      <c r="AF106" s="10">
        <f t="shared" si="192"/>
        <v>12.793383865242381</v>
      </c>
      <c r="AG106" s="10">
        <f t="shared" si="59"/>
        <v>12.938370946283985</v>
      </c>
      <c r="AH106" s="10">
        <f t="shared" si="60"/>
        <v>12.938370946283985</v>
      </c>
      <c r="AI106" s="10">
        <f t="shared" si="61"/>
        <v>13.083358027325588</v>
      </c>
      <c r="AJ106" s="10">
        <f t="shared" si="193"/>
        <v>13.083358027325588</v>
      </c>
      <c r="AK106" s="10">
        <f t="shared" si="193"/>
        <v>13.083358027325588</v>
      </c>
      <c r="AL106" s="10">
        <f t="shared" si="63"/>
        <v>13.22834510836719</v>
      </c>
      <c r="AM106" s="10">
        <f t="shared" si="64"/>
        <v>13.22834510836719</v>
      </c>
      <c r="AN106" s="10">
        <f t="shared" si="65"/>
        <v>13.373332189408792</v>
      </c>
      <c r="AO106" s="10">
        <f t="shared" si="194"/>
        <v>13.373332189408792</v>
      </c>
      <c r="AP106" s="10">
        <f t="shared" si="194"/>
        <v>13.373332189408792</v>
      </c>
      <c r="AQ106" s="10">
        <f t="shared" si="67"/>
        <v>13.518319270450394</v>
      </c>
      <c r="AR106" s="10">
        <f t="shared" si="68"/>
        <v>13.518319270450394</v>
      </c>
      <c r="AS106" s="10">
        <f t="shared" si="69"/>
        <v>13.663306351491999</v>
      </c>
      <c r="AT106" s="10">
        <f t="shared" si="195"/>
        <v>13.663306351491999</v>
      </c>
      <c r="AU106" s="10">
        <f t="shared" si="195"/>
        <v>13.663306351491999</v>
      </c>
      <c r="AV106" s="10">
        <f t="shared" si="71"/>
        <v>13.808293432533601</v>
      </c>
      <c r="AW106" s="10">
        <f t="shared" si="72"/>
        <v>13.808293432533601</v>
      </c>
      <c r="AX106" s="10">
        <f t="shared" si="73"/>
        <v>14.016151450555801</v>
      </c>
      <c r="AY106" s="10">
        <f t="shared" si="196"/>
        <v>14.016151450555801</v>
      </c>
      <c r="AZ106" s="10">
        <f t="shared" si="196"/>
        <v>14.016151450555801</v>
      </c>
      <c r="BA106" s="10">
        <f t="shared" si="75"/>
        <v>14.224009468578</v>
      </c>
      <c r="BB106" s="10">
        <f t="shared" si="76"/>
        <v>14.224009468578</v>
      </c>
      <c r="BC106" s="10">
        <f t="shared" si="77"/>
        <v>14.431867486600201</v>
      </c>
      <c r="BD106" s="10">
        <f t="shared" si="197"/>
        <v>14.431867486600201</v>
      </c>
      <c r="BE106" s="10">
        <f t="shared" si="197"/>
        <v>14.431867486600201</v>
      </c>
      <c r="BF106" s="10">
        <f t="shared" si="81"/>
        <v>16.302589648800001</v>
      </c>
      <c r="BG106" s="10">
        <f t="shared" si="85"/>
        <v>16.302589648800001</v>
      </c>
      <c r="BH106" s="10">
        <f t="shared" si="86"/>
        <v>16.6316791914</v>
      </c>
      <c r="BI106" s="10">
        <f t="shared" si="178"/>
        <v>16.6316791914</v>
      </c>
      <c r="BJ106" s="10">
        <f t="shared" si="178"/>
        <v>16.6316791914</v>
      </c>
      <c r="BK106" s="10">
        <f t="shared" si="89"/>
        <v>16.960768734000002</v>
      </c>
      <c r="BL106" s="10">
        <f t="shared" si="90"/>
        <v>16.960768734000002</v>
      </c>
      <c r="BM106" s="10">
        <f t="shared" si="91"/>
        <v>17.2898582766</v>
      </c>
      <c r="BN106" s="10">
        <f t="shared" ref="BN106:BO112" si="200">BM106</f>
        <v>17.2898582766</v>
      </c>
      <c r="BO106" s="10">
        <f t="shared" si="200"/>
        <v>17.2898582766</v>
      </c>
      <c r="BP106" s="10">
        <f t="shared" si="93"/>
        <v>17.618947819200002</v>
      </c>
      <c r="BQ106" s="10">
        <f t="shared" si="94"/>
        <v>17.618947819200002</v>
      </c>
      <c r="BR106" s="10">
        <f t="shared" si="95"/>
        <v>17.948037361800001</v>
      </c>
      <c r="BS106" s="10">
        <f t="shared" si="149"/>
        <v>17.948037361800001</v>
      </c>
      <c r="BT106" s="10">
        <f t="shared" si="149"/>
        <v>17.948037361800001</v>
      </c>
      <c r="BU106" s="10">
        <f t="shared" si="98"/>
        <v>18.277126904399999</v>
      </c>
      <c r="BV106" s="10">
        <f t="shared" si="99"/>
        <v>18.277126904399999</v>
      </c>
      <c r="BW106" s="10">
        <f t="shared" si="100"/>
        <v>18.606216447000001</v>
      </c>
      <c r="BX106" s="10">
        <f t="shared" si="154"/>
        <v>18.606216447000001</v>
      </c>
      <c r="BY106" s="10">
        <f t="shared" si="154"/>
        <v>18.606216447000001</v>
      </c>
      <c r="BZ106" s="10">
        <f t="shared" si="102"/>
        <v>18.9353059896</v>
      </c>
      <c r="CA106" s="10">
        <f t="shared" si="103"/>
        <v>18.9353059896</v>
      </c>
      <c r="CB106" s="10">
        <f t="shared" si="104"/>
        <v>19.264395532200002</v>
      </c>
      <c r="CC106" s="10">
        <f t="shared" si="159"/>
        <v>19.264395532200002</v>
      </c>
      <c r="CD106" s="10">
        <f t="shared" si="159"/>
        <v>19.264395532200002</v>
      </c>
      <c r="CE106" s="10">
        <f t="shared" si="106"/>
        <v>19.5934850748</v>
      </c>
      <c r="CF106" s="10">
        <f t="shared" si="107"/>
        <v>19.5934850748</v>
      </c>
      <c r="CG106" s="10">
        <f t="shared" si="108"/>
        <v>19.922574617400002</v>
      </c>
      <c r="CH106" s="10">
        <f t="shared" si="109"/>
        <v>19.922574617400002</v>
      </c>
      <c r="CI106" s="10">
        <f t="shared" si="109"/>
        <v>19.922574617400002</v>
      </c>
      <c r="CJ106" s="10">
        <f t="shared" si="110"/>
        <v>20.251664160000001</v>
      </c>
      <c r="CK106" s="10">
        <f t="shared" si="111"/>
        <v>20.251664160000001</v>
      </c>
      <c r="CL106" s="10">
        <f t="shared" si="114"/>
        <v>20.882210480000001</v>
      </c>
      <c r="CM106" s="10">
        <f t="shared" si="170"/>
        <v>20.882210480000001</v>
      </c>
      <c r="CN106" s="10">
        <f t="shared" si="170"/>
        <v>20.882210480000001</v>
      </c>
      <c r="CO106" s="10">
        <f t="shared" si="118"/>
        <v>21.512756799999998</v>
      </c>
      <c r="CP106" s="10">
        <f t="shared" si="116"/>
        <v>21.512756799999998</v>
      </c>
      <c r="CQ106" s="10">
        <f t="shared" si="117"/>
        <v>22.143303119999999</v>
      </c>
      <c r="CR106" s="10">
        <f t="shared" si="119"/>
        <v>22.143303119999999</v>
      </c>
      <c r="CS106" s="10">
        <f t="shared" si="119"/>
        <v>22.143303119999999</v>
      </c>
      <c r="CT106" s="10">
        <f t="shared" si="120"/>
        <v>22.773849439999999</v>
      </c>
      <c r="CU106" s="10">
        <f t="shared" si="121"/>
        <v>22.773849439999999</v>
      </c>
      <c r="CV106" s="10">
        <f t="shared" si="126"/>
        <v>23.40439576</v>
      </c>
      <c r="CW106" s="10">
        <f t="shared" si="179"/>
        <v>23.40439576</v>
      </c>
      <c r="CX106" s="10">
        <f t="shared" si="179"/>
        <v>23.40439576</v>
      </c>
      <c r="CY106" s="10">
        <f t="shared" si="141"/>
        <v>24.03494208</v>
      </c>
      <c r="CZ106" s="10">
        <f t="shared" si="142"/>
        <v>24.03494208</v>
      </c>
      <c r="DA106" s="10">
        <f t="shared" si="145"/>
        <v>24.665488400000001</v>
      </c>
      <c r="DB106" s="10">
        <f t="shared" ref="DB106:DC112" si="201">DA106</f>
        <v>24.665488400000001</v>
      </c>
      <c r="DC106" s="10">
        <f t="shared" si="201"/>
        <v>24.665488400000001</v>
      </c>
      <c r="DD106" s="10">
        <f t="shared" si="147"/>
        <v>25.296034720000002</v>
      </c>
      <c r="DE106" s="10">
        <f t="shared" si="148"/>
        <v>25.296034720000002</v>
      </c>
      <c r="DF106" s="10">
        <f t="shared" si="150"/>
        <v>25.926581040000002</v>
      </c>
      <c r="DG106" s="10">
        <f t="shared" si="151"/>
        <v>25.926581040000002</v>
      </c>
      <c r="DH106" s="10">
        <f t="shared" si="151"/>
        <v>25.926581040000002</v>
      </c>
      <c r="DI106" s="10">
        <f t="shared" si="152"/>
        <v>26.557127359999999</v>
      </c>
      <c r="DJ106" s="10">
        <f t="shared" si="153"/>
        <v>26.557127359999999</v>
      </c>
      <c r="DK106" s="10">
        <f t="shared" si="155"/>
        <v>27.18767368</v>
      </c>
      <c r="DL106" s="10">
        <f t="shared" si="156"/>
        <v>27.18767368</v>
      </c>
      <c r="DM106" s="10">
        <f t="shared" si="156"/>
        <v>27.18767368</v>
      </c>
      <c r="DN106" s="10">
        <f t="shared" si="157"/>
        <v>27.81822</v>
      </c>
      <c r="DO106" s="10">
        <f t="shared" si="158"/>
        <v>27.81822</v>
      </c>
      <c r="DP106" s="10">
        <f t="shared" si="160"/>
        <v>29.785035000000001</v>
      </c>
      <c r="DQ106" s="10">
        <f t="shared" si="161"/>
        <v>29.785035000000001</v>
      </c>
      <c r="DR106" s="10">
        <f t="shared" si="161"/>
        <v>29.785035000000001</v>
      </c>
      <c r="DS106" s="10">
        <f t="shared" si="162"/>
        <v>31.751850000000001</v>
      </c>
      <c r="DT106" s="10">
        <f t="shared" si="163"/>
        <v>31.751850000000001</v>
      </c>
      <c r="DU106" s="10">
        <f t="shared" si="164"/>
        <v>33.718665000000001</v>
      </c>
      <c r="DV106" s="10">
        <f t="shared" si="165"/>
        <v>33.718665000000001</v>
      </c>
      <c r="DW106" s="10">
        <f t="shared" si="165"/>
        <v>33.718665000000001</v>
      </c>
      <c r="DX106" s="10">
        <f t="shared" si="166"/>
        <v>35.685479999999998</v>
      </c>
      <c r="DY106" s="10">
        <f t="shared" si="167"/>
        <v>35.685479999999998</v>
      </c>
      <c r="DZ106" s="10">
        <f t="shared" si="168"/>
        <v>37.652295000000002</v>
      </c>
      <c r="EA106" s="10">
        <f t="shared" si="169"/>
        <v>37.652295000000002</v>
      </c>
      <c r="EB106" s="10">
        <f t="shared" si="169"/>
        <v>37.652295000000002</v>
      </c>
      <c r="EC106" s="10">
        <f t="shared" si="171"/>
        <v>39.619109999999999</v>
      </c>
      <c r="ED106" s="10">
        <f t="shared" si="172"/>
        <v>39.619109999999999</v>
      </c>
      <c r="EE106" s="10">
        <f t="shared" si="174"/>
        <v>41.585925000000003</v>
      </c>
      <c r="EF106" s="10">
        <f t="shared" si="175"/>
        <v>41.585925000000003</v>
      </c>
      <c r="EG106" s="10">
        <f t="shared" si="175"/>
        <v>41.585925000000003</v>
      </c>
      <c r="EH106" s="10">
        <f t="shared" si="176"/>
        <v>43.55274</v>
      </c>
      <c r="EI106" s="10">
        <f t="shared" si="177"/>
        <v>43.55274</v>
      </c>
      <c r="EJ106" s="10">
        <f t="shared" si="180"/>
        <v>45.519555000000004</v>
      </c>
      <c r="EK106" s="10">
        <f t="shared" si="181"/>
        <v>45.519555000000004</v>
      </c>
      <c r="EL106" s="10">
        <f t="shared" si="198"/>
        <v>2837.3246551738252</v>
      </c>
      <c r="EM106">
        <v>68</v>
      </c>
      <c r="EN106" s="10">
        <f t="shared" si="199"/>
        <v>349.42643915921047</v>
      </c>
      <c r="EO106" s="4">
        <f t="shared" si="182"/>
        <v>3185.4781575346192</v>
      </c>
      <c r="EP106" s="4">
        <f t="shared" si="55"/>
        <v>15.033221480294959</v>
      </c>
      <c r="EQ106">
        <f t="shared" si="183"/>
        <v>1.0517996038187378E-3</v>
      </c>
      <c r="ER106">
        <v>0</v>
      </c>
      <c r="ES106" s="10">
        <f t="shared" si="112"/>
        <v>353.93210683381585</v>
      </c>
      <c r="ET106" s="4">
        <f t="shared" si="56"/>
        <v>3226.5532003879903</v>
      </c>
      <c r="EU106" s="4">
        <f t="shared" si="57"/>
        <v>15.227066857971394</v>
      </c>
      <c r="EV106">
        <f t="shared" si="184"/>
        <v>1.1882883835652148E-3</v>
      </c>
      <c r="EW106">
        <v>0</v>
      </c>
      <c r="EX106" s="10">
        <f t="shared" si="82"/>
        <v>802.51781422080046</v>
      </c>
      <c r="EY106" s="4">
        <f t="shared" si="83"/>
        <v>7315.9975369465446</v>
      </c>
      <c r="EZ106" s="4">
        <f t="shared" si="84"/>
        <v>34.526374341028429</v>
      </c>
      <c r="FA106">
        <f t="shared" si="185"/>
        <v>1.6679407894216632E-3</v>
      </c>
      <c r="FB106">
        <v>0</v>
      </c>
      <c r="FC106" s="10">
        <f t="shared" si="122"/>
        <v>1331.4482949600003</v>
      </c>
      <c r="FD106" s="4">
        <f t="shared" si="123"/>
        <v>12137.889370040812</v>
      </c>
      <c r="FE106" s="4">
        <f t="shared" si="124"/>
        <v>57.282320009490853</v>
      </c>
      <c r="FF106">
        <f t="shared" si="186"/>
        <v>2.7672618362072875E-3</v>
      </c>
      <c r="FG106">
        <v>0</v>
      </c>
    </row>
    <row r="107" spans="1:174" x14ac:dyDescent="0.3">
      <c r="B107">
        <v>8</v>
      </c>
      <c r="C107" s="10">
        <f t="shared" si="173"/>
        <v>11.315176135320556</v>
      </c>
      <c r="D107" s="10">
        <f t="shared" si="128"/>
        <v>11.315176135320556</v>
      </c>
      <c r="E107" s="10">
        <f t="shared" si="129"/>
        <v>11.422786467422529</v>
      </c>
      <c r="F107" s="10">
        <f t="shared" si="187"/>
        <v>11.422786467422529</v>
      </c>
      <c r="G107" s="10">
        <f t="shared" si="187"/>
        <v>11.422786467422529</v>
      </c>
      <c r="H107" s="10">
        <f t="shared" ref="H107:H112" si="202">G106</f>
        <v>11.530396799524503</v>
      </c>
      <c r="I107" s="10">
        <f t="shared" ref="I107:I112" si="203">H107</f>
        <v>11.530396799524503</v>
      </c>
      <c r="J107" s="10">
        <f t="shared" si="35"/>
        <v>11.638007131626475</v>
      </c>
      <c r="K107" s="10">
        <f t="shared" si="188"/>
        <v>11.638007131626475</v>
      </c>
      <c r="L107" s="10">
        <f t="shared" si="188"/>
        <v>11.638007131626475</v>
      </c>
      <c r="M107" s="10">
        <f t="shared" si="37"/>
        <v>11.745617463728449</v>
      </c>
      <c r="N107" s="10">
        <f t="shared" si="38"/>
        <v>11.745617463728449</v>
      </c>
      <c r="O107" s="10">
        <f t="shared" si="39"/>
        <v>11.853227795830422</v>
      </c>
      <c r="P107" s="10">
        <f t="shared" si="189"/>
        <v>11.853227795830422</v>
      </c>
      <c r="Q107" s="10">
        <f t="shared" si="189"/>
        <v>11.853227795830422</v>
      </c>
      <c r="R107" s="10">
        <f t="shared" si="41"/>
        <v>11.960838127932394</v>
      </c>
      <c r="S107" s="10">
        <f t="shared" si="42"/>
        <v>11.960838127932394</v>
      </c>
      <c r="T107" s="10">
        <f t="shared" si="43"/>
        <v>12.068448460034368</v>
      </c>
      <c r="U107" s="10">
        <f t="shared" si="190"/>
        <v>12.068448460034368</v>
      </c>
      <c r="V107" s="10">
        <f t="shared" si="190"/>
        <v>12.068448460034368</v>
      </c>
      <c r="W107" s="10">
        <f t="shared" si="45"/>
        <v>12.21343554107597</v>
      </c>
      <c r="X107" s="10">
        <f t="shared" si="46"/>
        <v>12.21343554107597</v>
      </c>
      <c r="Y107" s="10">
        <f t="shared" si="47"/>
        <v>12.358422622117573</v>
      </c>
      <c r="Z107" s="10">
        <f t="shared" si="191"/>
        <v>12.358422622117573</v>
      </c>
      <c r="AA107" s="10">
        <f t="shared" si="191"/>
        <v>12.358422622117573</v>
      </c>
      <c r="AB107" s="10">
        <f t="shared" si="49"/>
        <v>12.503409703159177</v>
      </c>
      <c r="AC107" s="10">
        <f t="shared" si="50"/>
        <v>12.503409703159177</v>
      </c>
      <c r="AD107" s="10">
        <f t="shared" si="53"/>
        <v>12.648396784200779</v>
      </c>
      <c r="AE107" s="10">
        <f t="shared" si="192"/>
        <v>12.648396784200779</v>
      </c>
      <c r="AF107" s="10">
        <f t="shared" si="192"/>
        <v>12.648396784200779</v>
      </c>
      <c r="AG107" s="10">
        <f t="shared" si="59"/>
        <v>12.793383865242381</v>
      </c>
      <c r="AH107" s="10">
        <f t="shared" si="60"/>
        <v>12.793383865242381</v>
      </c>
      <c r="AI107" s="10">
        <f t="shared" si="61"/>
        <v>12.938370946283985</v>
      </c>
      <c r="AJ107" s="10">
        <f t="shared" si="193"/>
        <v>12.938370946283985</v>
      </c>
      <c r="AK107" s="10">
        <f t="shared" si="193"/>
        <v>12.938370946283985</v>
      </c>
      <c r="AL107" s="10">
        <f t="shared" si="63"/>
        <v>13.083358027325588</v>
      </c>
      <c r="AM107" s="10">
        <f t="shared" si="64"/>
        <v>13.083358027325588</v>
      </c>
      <c r="AN107" s="10">
        <f t="shared" si="65"/>
        <v>13.22834510836719</v>
      </c>
      <c r="AO107" s="10">
        <f t="shared" si="194"/>
        <v>13.22834510836719</v>
      </c>
      <c r="AP107" s="10">
        <f t="shared" si="194"/>
        <v>13.22834510836719</v>
      </c>
      <c r="AQ107" s="10">
        <f t="shared" si="67"/>
        <v>13.373332189408792</v>
      </c>
      <c r="AR107" s="10">
        <f t="shared" si="68"/>
        <v>13.373332189408792</v>
      </c>
      <c r="AS107" s="10">
        <f t="shared" si="69"/>
        <v>13.518319270450394</v>
      </c>
      <c r="AT107" s="10">
        <f t="shared" si="195"/>
        <v>13.518319270450394</v>
      </c>
      <c r="AU107" s="10">
        <f t="shared" si="195"/>
        <v>13.518319270450394</v>
      </c>
      <c r="AV107" s="10">
        <f t="shared" si="71"/>
        <v>13.663306351491999</v>
      </c>
      <c r="AW107" s="10">
        <f t="shared" si="72"/>
        <v>13.663306351491999</v>
      </c>
      <c r="AX107" s="10">
        <f t="shared" si="73"/>
        <v>13.808293432533601</v>
      </c>
      <c r="AY107" s="10">
        <f t="shared" si="196"/>
        <v>13.808293432533601</v>
      </c>
      <c r="AZ107" s="10">
        <f t="shared" si="196"/>
        <v>13.808293432533601</v>
      </c>
      <c r="BA107" s="10">
        <f t="shared" si="75"/>
        <v>14.016151450555801</v>
      </c>
      <c r="BB107" s="10">
        <f t="shared" si="76"/>
        <v>14.016151450555801</v>
      </c>
      <c r="BC107" s="10">
        <f t="shared" si="77"/>
        <v>14.224009468578</v>
      </c>
      <c r="BD107" s="10">
        <f t="shared" si="197"/>
        <v>14.224009468578</v>
      </c>
      <c r="BE107" s="10">
        <f t="shared" si="197"/>
        <v>14.224009468578</v>
      </c>
      <c r="BF107" s="10">
        <f t="shared" si="81"/>
        <v>16.094731630777801</v>
      </c>
      <c r="BG107" s="10">
        <f t="shared" si="85"/>
        <v>16.094731630777801</v>
      </c>
      <c r="BH107" s="10">
        <f t="shared" si="86"/>
        <v>16.302589648800001</v>
      </c>
      <c r="BI107" s="10">
        <f t="shared" si="178"/>
        <v>16.302589648800001</v>
      </c>
      <c r="BJ107" s="10">
        <f t="shared" si="178"/>
        <v>16.302589648800001</v>
      </c>
      <c r="BK107" s="10">
        <f t="shared" si="89"/>
        <v>16.6316791914</v>
      </c>
      <c r="BL107" s="10">
        <f t="shared" si="90"/>
        <v>16.6316791914</v>
      </c>
      <c r="BM107" s="10">
        <f t="shared" si="91"/>
        <v>16.960768734000002</v>
      </c>
      <c r="BN107" s="10">
        <f t="shared" si="200"/>
        <v>16.960768734000002</v>
      </c>
      <c r="BO107" s="10">
        <f t="shared" si="200"/>
        <v>16.960768734000002</v>
      </c>
      <c r="BP107" s="10">
        <f t="shared" si="93"/>
        <v>17.2898582766</v>
      </c>
      <c r="BQ107" s="10">
        <f t="shared" si="94"/>
        <v>17.2898582766</v>
      </c>
      <c r="BR107" s="10">
        <f t="shared" si="95"/>
        <v>17.618947819200002</v>
      </c>
      <c r="BS107" s="10">
        <f t="shared" si="149"/>
        <v>17.618947819200002</v>
      </c>
      <c r="BT107" s="10">
        <f t="shared" si="149"/>
        <v>17.618947819200002</v>
      </c>
      <c r="BU107" s="10">
        <f t="shared" si="98"/>
        <v>17.948037361800001</v>
      </c>
      <c r="BV107" s="10">
        <f t="shared" si="99"/>
        <v>17.948037361800001</v>
      </c>
      <c r="BW107" s="10">
        <f t="shared" si="100"/>
        <v>18.277126904399999</v>
      </c>
      <c r="BX107" s="10">
        <f t="shared" si="154"/>
        <v>18.277126904399999</v>
      </c>
      <c r="BY107" s="10">
        <f t="shared" si="154"/>
        <v>18.277126904399999</v>
      </c>
      <c r="BZ107" s="10">
        <f t="shared" si="102"/>
        <v>18.606216447000001</v>
      </c>
      <c r="CA107" s="10">
        <f t="shared" si="103"/>
        <v>18.606216447000001</v>
      </c>
      <c r="CB107" s="10">
        <f t="shared" si="104"/>
        <v>18.9353059896</v>
      </c>
      <c r="CC107" s="10">
        <f t="shared" si="159"/>
        <v>18.9353059896</v>
      </c>
      <c r="CD107" s="10">
        <f t="shared" si="159"/>
        <v>18.9353059896</v>
      </c>
      <c r="CE107" s="10">
        <f t="shared" si="106"/>
        <v>19.264395532200002</v>
      </c>
      <c r="CF107" s="10">
        <f t="shared" si="107"/>
        <v>19.264395532200002</v>
      </c>
      <c r="CG107" s="10">
        <f t="shared" si="108"/>
        <v>19.5934850748</v>
      </c>
      <c r="CH107" s="10">
        <f t="shared" si="109"/>
        <v>19.5934850748</v>
      </c>
      <c r="CI107" s="10">
        <f t="shared" si="109"/>
        <v>19.5934850748</v>
      </c>
      <c r="CJ107" s="10">
        <f t="shared" si="110"/>
        <v>19.922574617400002</v>
      </c>
      <c r="CK107" s="10">
        <f t="shared" si="111"/>
        <v>19.922574617400002</v>
      </c>
      <c r="CL107" s="10">
        <f t="shared" si="114"/>
        <v>20.251664160000001</v>
      </c>
      <c r="CM107" s="10">
        <f t="shared" si="170"/>
        <v>20.251664160000001</v>
      </c>
      <c r="CN107" s="10">
        <f t="shared" si="170"/>
        <v>20.251664160000001</v>
      </c>
      <c r="CO107" s="10">
        <f t="shared" si="118"/>
        <v>20.882210480000001</v>
      </c>
      <c r="CP107" s="10">
        <f t="shared" si="116"/>
        <v>20.882210480000001</v>
      </c>
      <c r="CQ107" s="10">
        <f t="shared" si="117"/>
        <v>21.512756799999998</v>
      </c>
      <c r="CR107" s="10">
        <f t="shared" si="119"/>
        <v>21.512756799999998</v>
      </c>
      <c r="CS107" s="10">
        <f t="shared" si="119"/>
        <v>21.512756799999998</v>
      </c>
      <c r="CT107" s="10">
        <f t="shared" si="120"/>
        <v>22.143303119999999</v>
      </c>
      <c r="CU107" s="10">
        <f t="shared" si="121"/>
        <v>22.143303119999999</v>
      </c>
      <c r="CV107" s="10">
        <f t="shared" si="126"/>
        <v>22.773849439999999</v>
      </c>
      <c r="CW107" s="10">
        <f t="shared" si="179"/>
        <v>22.773849439999999</v>
      </c>
      <c r="CX107" s="10">
        <f t="shared" si="179"/>
        <v>22.773849439999999</v>
      </c>
      <c r="CY107" s="10">
        <f t="shared" si="141"/>
        <v>23.40439576</v>
      </c>
      <c r="CZ107" s="10">
        <f t="shared" si="142"/>
        <v>23.40439576</v>
      </c>
      <c r="DA107" s="10">
        <f t="shared" si="145"/>
        <v>24.03494208</v>
      </c>
      <c r="DB107" s="10">
        <f t="shared" si="201"/>
        <v>24.03494208</v>
      </c>
      <c r="DC107" s="10">
        <f t="shared" si="201"/>
        <v>24.03494208</v>
      </c>
      <c r="DD107" s="10">
        <f t="shared" si="147"/>
        <v>24.665488400000001</v>
      </c>
      <c r="DE107" s="10">
        <f t="shared" si="148"/>
        <v>24.665488400000001</v>
      </c>
      <c r="DF107" s="10">
        <f t="shared" si="150"/>
        <v>25.296034720000002</v>
      </c>
      <c r="DG107" s="10">
        <f t="shared" si="151"/>
        <v>25.296034720000002</v>
      </c>
      <c r="DH107" s="10">
        <f t="shared" si="151"/>
        <v>25.296034720000002</v>
      </c>
      <c r="DI107" s="10">
        <f t="shared" si="152"/>
        <v>25.926581040000002</v>
      </c>
      <c r="DJ107" s="10">
        <f t="shared" si="153"/>
        <v>25.926581040000002</v>
      </c>
      <c r="DK107" s="10">
        <f t="shared" si="155"/>
        <v>26.557127359999999</v>
      </c>
      <c r="DL107" s="10">
        <f t="shared" si="156"/>
        <v>26.557127359999999</v>
      </c>
      <c r="DM107" s="10">
        <f t="shared" si="156"/>
        <v>26.557127359999999</v>
      </c>
      <c r="DN107" s="10">
        <f t="shared" si="157"/>
        <v>27.18767368</v>
      </c>
      <c r="DO107" s="10">
        <f t="shared" si="158"/>
        <v>27.18767368</v>
      </c>
      <c r="DP107" s="10">
        <f t="shared" si="160"/>
        <v>27.81822</v>
      </c>
      <c r="DQ107" s="10">
        <f t="shared" si="161"/>
        <v>27.81822</v>
      </c>
      <c r="DR107" s="10">
        <f t="shared" si="161"/>
        <v>27.81822</v>
      </c>
      <c r="DS107" s="10">
        <f t="shared" si="162"/>
        <v>29.785035000000001</v>
      </c>
      <c r="DT107" s="10">
        <f t="shared" si="163"/>
        <v>29.785035000000001</v>
      </c>
      <c r="DU107" s="10">
        <f t="shared" si="164"/>
        <v>31.751850000000001</v>
      </c>
      <c r="DV107" s="10">
        <f t="shared" si="165"/>
        <v>31.751850000000001</v>
      </c>
      <c r="DW107" s="10">
        <f t="shared" si="165"/>
        <v>31.751850000000001</v>
      </c>
      <c r="DX107" s="10">
        <f t="shared" si="166"/>
        <v>33.718665000000001</v>
      </c>
      <c r="DY107" s="10">
        <f t="shared" si="167"/>
        <v>33.718665000000001</v>
      </c>
      <c r="DZ107" s="10">
        <f t="shared" si="168"/>
        <v>35.685479999999998</v>
      </c>
      <c r="EA107" s="10">
        <f t="shared" si="169"/>
        <v>35.685479999999998</v>
      </c>
      <c r="EB107" s="10">
        <f t="shared" si="169"/>
        <v>35.685479999999998</v>
      </c>
      <c r="EC107" s="10">
        <f t="shared" si="171"/>
        <v>37.652295000000002</v>
      </c>
      <c r="ED107" s="10">
        <f t="shared" si="172"/>
        <v>37.652295000000002</v>
      </c>
      <c r="EE107" s="10">
        <f t="shared" si="174"/>
        <v>39.619109999999999</v>
      </c>
      <c r="EF107" s="10">
        <f t="shared" si="175"/>
        <v>39.619109999999999</v>
      </c>
      <c r="EG107" s="10">
        <f t="shared" si="175"/>
        <v>39.619109999999999</v>
      </c>
      <c r="EH107" s="10">
        <f t="shared" si="176"/>
        <v>41.585925000000003</v>
      </c>
      <c r="EI107" s="10">
        <f t="shared" si="177"/>
        <v>41.585925000000003</v>
      </c>
      <c r="EJ107" s="10">
        <f t="shared" si="180"/>
        <v>43.55274</v>
      </c>
      <c r="EK107" s="10">
        <f t="shared" si="181"/>
        <v>43.55274</v>
      </c>
      <c r="EL107" s="10">
        <f t="shared" si="198"/>
        <v>2757.008081038623</v>
      </c>
      <c r="EM107">
        <v>69</v>
      </c>
      <c r="EN107" s="10">
        <f t="shared" si="199"/>
        <v>345.85721854097778</v>
      </c>
      <c r="EO107" s="4">
        <f t="shared" si="182"/>
        <v>3152.9400521005823</v>
      </c>
      <c r="EP107" s="4">
        <f t="shared" si="55"/>
        <v>14.879664456404504</v>
      </c>
      <c r="EQ107">
        <f t="shared" si="183"/>
        <v>1.0410559839563371E-3</v>
      </c>
      <c r="ER107">
        <v>0</v>
      </c>
      <c r="ES107" s="10">
        <f t="shared" si="112"/>
        <v>349.65947523088948</v>
      </c>
      <c r="ET107" s="4">
        <f t="shared" si="56"/>
        <v>3187.6025855488174</v>
      </c>
      <c r="EU107" s="4">
        <f t="shared" si="57"/>
        <v>15.043247289695298</v>
      </c>
      <c r="EV107">
        <f t="shared" si="184"/>
        <v>1.1739434897198116E-3</v>
      </c>
      <c r="EW107">
        <v>0</v>
      </c>
      <c r="EX107" s="10">
        <f t="shared" si="82"/>
        <v>785.92394870675594</v>
      </c>
      <c r="EY107" s="4">
        <f t="shared" si="83"/>
        <v>7164.7227900463222</v>
      </c>
      <c r="EZ107" s="4">
        <f t="shared" si="84"/>
        <v>33.812463693376507</v>
      </c>
      <c r="FA107">
        <f t="shared" si="185"/>
        <v>1.6334523523370294E-3</v>
      </c>
      <c r="FB107">
        <v>0</v>
      </c>
      <c r="FC107" s="10">
        <f t="shared" si="122"/>
        <v>1275.5674385600005</v>
      </c>
      <c r="FD107" s="4">
        <f t="shared" si="123"/>
        <v>11628.462413354737</v>
      </c>
      <c r="FE107" s="4">
        <f t="shared" si="124"/>
        <v>54.878182266533763</v>
      </c>
      <c r="FF107">
        <f t="shared" si="186"/>
        <v>2.6511199162576695E-3</v>
      </c>
      <c r="FG107">
        <v>0</v>
      </c>
    </row>
    <row r="108" spans="1:174" x14ac:dyDescent="0.3">
      <c r="B108">
        <v>9</v>
      </c>
      <c r="C108" s="10">
        <f t="shared" si="173"/>
        <v>11.207565803218584</v>
      </c>
      <c r="D108" s="10">
        <f t="shared" si="128"/>
        <v>11.207565803218584</v>
      </c>
      <c r="E108" s="10">
        <f t="shared" si="129"/>
        <v>11.315176135320556</v>
      </c>
      <c r="F108" s="10">
        <f t="shared" si="187"/>
        <v>11.315176135320556</v>
      </c>
      <c r="G108" s="10">
        <f t="shared" si="187"/>
        <v>11.315176135320556</v>
      </c>
      <c r="H108" s="10">
        <f t="shared" si="202"/>
        <v>11.422786467422529</v>
      </c>
      <c r="I108" s="10">
        <f t="shared" si="203"/>
        <v>11.422786467422529</v>
      </c>
      <c r="J108" s="10">
        <f t="shared" ref="J108:J112" si="204">I107</f>
        <v>11.530396799524503</v>
      </c>
      <c r="K108" s="10">
        <f t="shared" si="188"/>
        <v>11.530396799524503</v>
      </c>
      <c r="L108" s="10">
        <f t="shared" si="188"/>
        <v>11.530396799524503</v>
      </c>
      <c r="M108" s="10">
        <f t="shared" si="37"/>
        <v>11.638007131626475</v>
      </c>
      <c r="N108" s="10">
        <f t="shared" si="38"/>
        <v>11.638007131626475</v>
      </c>
      <c r="O108" s="10">
        <f t="shared" si="39"/>
        <v>11.745617463728449</v>
      </c>
      <c r="P108" s="10">
        <f t="shared" si="189"/>
        <v>11.745617463728449</v>
      </c>
      <c r="Q108" s="10">
        <f t="shared" si="189"/>
        <v>11.745617463728449</v>
      </c>
      <c r="R108" s="10">
        <f t="shared" si="41"/>
        <v>11.853227795830422</v>
      </c>
      <c r="S108" s="10">
        <f t="shared" si="42"/>
        <v>11.853227795830422</v>
      </c>
      <c r="T108" s="10">
        <f t="shared" si="43"/>
        <v>11.960838127932394</v>
      </c>
      <c r="U108" s="10">
        <f t="shared" si="190"/>
        <v>11.960838127932394</v>
      </c>
      <c r="V108" s="10">
        <f t="shared" si="190"/>
        <v>11.960838127932394</v>
      </c>
      <c r="W108" s="10">
        <f t="shared" si="45"/>
        <v>12.068448460034368</v>
      </c>
      <c r="X108" s="10">
        <f t="shared" si="46"/>
        <v>12.068448460034368</v>
      </c>
      <c r="Y108" s="10">
        <f t="shared" si="47"/>
        <v>12.21343554107597</v>
      </c>
      <c r="Z108" s="10">
        <f t="shared" si="191"/>
        <v>12.21343554107597</v>
      </c>
      <c r="AA108" s="10">
        <f t="shared" si="191"/>
        <v>12.21343554107597</v>
      </c>
      <c r="AB108" s="10">
        <f t="shared" si="49"/>
        <v>12.358422622117573</v>
      </c>
      <c r="AC108" s="10">
        <f t="shared" si="50"/>
        <v>12.358422622117573</v>
      </c>
      <c r="AD108" s="10">
        <f t="shared" si="53"/>
        <v>12.503409703159177</v>
      </c>
      <c r="AE108" s="10">
        <f t="shared" si="192"/>
        <v>12.503409703159177</v>
      </c>
      <c r="AF108" s="10">
        <f t="shared" si="192"/>
        <v>12.503409703159177</v>
      </c>
      <c r="AG108" s="10">
        <f t="shared" si="59"/>
        <v>12.648396784200779</v>
      </c>
      <c r="AH108" s="10">
        <f t="shared" si="60"/>
        <v>12.648396784200779</v>
      </c>
      <c r="AI108" s="10">
        <f t="shared" si="61"/>
        <v>12.793383865242381</v>
      </c>
      <c r="AJ108" s="10">
        <f t="shared" si="193"/>
        <v>12.793383865242381</v>
      </c>
      <c r="AK108" s="10">
        <f t="shared" si="193"/>
        <v>12.793383865242381</v>
      </c>
      <c r="AL108" s="10">
        <f t="shared" si="63"/>
        <v>12.938370946283985</v>
      </c>
      <c r="AM108" s="10">
        <f t="shared" si="64"/>
        <v>12.938370946283985</v>
      </c>
      <c r="AN108" s="10">
        <f t="shared" si="65"/>
        <v>13.083358027325588</v>
      </c>
      <c r="AO108" s="10">
        <f t="shared" si="194"/>
        <v>13.083358027325588</v>
      </c>
      <c r="AP108" s="10">
        <f t="shared" si="194"/>
        <v>13.083358027325588</v>
      </c>
      <c r="AQ108" s="10">
        <f t="shared" si="67"/>
        <v>13.22834510836719</v>
      </c>
      <c r="AR108" s="10">
        <f t="shared" si="68"/>
        <v>13.22834510836719</v>
      </c>
      <c r="AS108" s="10">
        <f t="shared" si="69"/>
        <v>13.373332189408792</v>
      </c>
      <c r="AT108" s="10">
        <f t="shared" si="195"/>
        <v>13.373332189408792</v>
      </c>
      <c r="AU108" s="10">
        <f t="shared" si="195"/>
        <v>13.373332189408792</v>
      </c>
      <c r="AV108" s="10">
        <f t="shared" si="71"/>
        <v>13.518319270450394</v>
      </c>
      <c r="AW108" s="10">
        <f t="shared" si="72"/>
        <v>13.518319270450394</v>
      </c>
      <c r="AX108" s="10">
        <f t="shared" si="73"/>
        <v>13.663306351491999</v>
      </c>
      <c r="AY108" s="10">
        <f t="shared" si="196"/>
        <v>13.663306351491999</v>
      </c>
      <c r="AZ108" s="10">
        <f t="shared" si="196"/>
        <v>13.663306351491999</v>
      </c>
      <c r="BA108" s="10">
        <f t="shared" si="75"/>
        <v>13.808293432533601</v>
      </c>
      <c r="BB108" s="10">
        <f t="shared" si="76"/>
        <v>13.808293432533601</v>
      </c>
      <c r="BC108" s="10">
        <f t="shared" si="77"/>
        <v>14.016151450555801</v>
      </c>
      <c r="BD108" s="10">
        <f t="shared" si="197"/>
        <v>14.016151450555801</v>
      </c>
      <c r="BE108" s="10">
        <f t="shared" si="197"/>
        <v>14.016151450555801</v>
      </c>
      <c r="BF108" s="10">
        <f t="shared" si="81"/>
        <v>15.886873612755601</v>
      </c>
      <c r="BG108" s="10">
        <f t="shared" si="85"/>
        <v>15.886873612755601</v>
      </c>
      <c r="BH108" s="10">
        <f t="shared" si="86"/>
        <v>16.094731630777801</v>
      </c>
      <c r="BI108" s="10">
        <f t="shared" si="178"/>
        <v>16.094731630777801</v>
      </c>
      <c r="BJ108" s="10">
        <f t="shared" si="178"/>
        <v>16.094731630777801</v>
      </c>
      <c r="BK108" s="10">
        <f t="shared" si="89"/>
        <v>16.302589648800001</v>
      </c>
      <c r="BL108" s="10">
        <f t="shared" si="90"/>
        <v>16.302589648800001</v>
      </c>
      <c r="BM108" s="10">
        <f t="shared" si="91"/>
        <v>16.6316791914</v>
      </c>
      <c r="BN108" s="10">
        <f t="shared" si="200"/>
        <v>16.6316791914</v>
      </c>
      <c r="BO108" s="10">
        <f t="shared" si="200"/>
        <v>16.6316791914</v>
      </c>
      <c r="BP108" s="10">
        <f t="shared" si="93"/>
        <v>16.960768734000002</v>
      </c>
      <c r="BQ108" s="10">
        <f t="shared" si="94"/>
        <v>16.960768734000002</v>
      </c>
      <c r="BR108" s="10">
        <f t="shared" si="95"/>
        <v>17.2898582766</v>
      </c>
      <c r="BS108" s="10">
        <f t="shared" ref="BS108:BT112" si="205">BR108</f>
        <v>17.2898582766</v>
      </c>
      <c r="BT108" s="10">
        <f t="shared" si="205"/>
        <v>17.2898582766</v>
      </c>
      <c r="BU108" s="10">
        <f t="shared" si="98"/>
        <v>17.618947819200002</v>
      </c>
      <c r="BV108" s="10">
        <f t="shared" si="99"/>
        <v>17.618947819200002</v>
      </c>
      <c r="BW108" s="10">
        <f t="shared" si="100"/>
        <v>17.948037361800001</v>
      </c>
      <c r="BX108" s="10">
        <f t="shared" si="154"/>
        <v>17.948037361800001</v>
      </c>
      <c r="BY108" s="10">
        <f t="shared" si="154"/>
        <v>17.948037361800001</v>
      </c>
      <c r="BZ108" s="10">
        <f t="shared" si="102"/>
        <v>18.277126904399999</v>
      </c>
      <c r="CA108" s="10">
        <f t="shared" si="103"/>
        <v>18.277126904399999</v>
      </c>
      <c r="CB108" s="10">
        <f t="shared" si="104"/>
        <v>18.606216447000001</v>
      </c>
      <c r="CC108" s="10">
        <f t="shared" si="159"/>
        <v>18.606216447000001</v>
      </c>
      <c r="CD108" s="10">
        <f t="shared" si="159"/>
        <v>18.606216447000001</v>
      </c>
      <c r="CE108" s="10">
        <f t="shared" si="106"/>
        <v>18.9353059896</v>
      </c>
      <c r="CF108" s="10">
        <f t="shared" si="107"/>
        <v>18.9353059896</v>
      </c>
      <c r="CG108" s="10">
        <f t="shared" si="108"/>
        <v>19.264395532200002</v>
      </c>
      <c r="CH108" s="10">
        <f t="shared" si="109"/>
        <v>19.264395532200002</v>
      </c>
      <c r="CI108" s="10">
        <f t="shared" si="109"/>
        <v>19.264395532200002</v>
      </c>
      <c r="CJ108" s="10">
        <f t="shared" si="110"/>
        <v>19.5934850748</v>
      </c>
      <c r="CK108" s="10">
        <f t="shared" si="111"/>
        <v>19.5934850748</v>
      </c>
      <c r="CL108" s="10">
        <f t="shared" si="114"/>
        <v>19.922574617400002</v>
      </c>
      <c r="CM108" s="10">
        <f t="shared" si="170"/>
        <v>19.922574617400002</v>
      </c>
      <c r="CN108" s="10">
        <f t="shared" si="170"/>
        <v>19.922574617400002</v>
      </c>
      <c r="CO108" s="10">
        <f t="shared" si="118"/>
        <v>20.251664160000001</v>
      </c>
      <c r="CP108" s="10">
        <f t="shared" si="116"/>
        <v>20.251664160000001</v>
      </c>
      <c r="CQ108" s="10">
        <f t="shared" si="117"/>
        <v>20.882210480000001</v>
      </c>
      <c r="CR108" s="10">
        <f t="shared" si="119"/>
        <v>20.882210480000001</v>
      </c>
      <c r="CS108" s="10">
        <f t="shared" si="119"/>
        <v>20.882210480000001</v>
      </c>
      <c r="CT108" s="10">
        <f t="shared" si="120"/>
        <v>21.512756799999998</v>
      </c>
      <c r="CU108" s="10">
        <f t="shared" si="121"/>
        <v>21.512756799999998</v>
      </c>
      <c r="CV108" s="10">
        <f t="shared" si="126"/>
        <v>22.143303119999999</v>
      </c>
      <c r="CW108" s="10">
        <f t="shared" si="179"/>
        <v>22.143303119999999</v>
      </c>
      <c r="CX108" s="10">
        <f t="shared" si="179"/>
        <v>22.143303119999999</v>
      </c>
      <c r="CY108" s="10">
        <f t="shared" si="141"/>
        <v>22.773849439999999</v>
      </c>
      <c r="CZ108" s="10">
        <f t="shared" si="142"/>
        <v>22.773849439999999</v>
      </c>
      <c r="DA108" s="10">
        <f t="shared" si="145"/>
        <v>23.40439576</v>
      </c>
      <c r="DB108" s="10">
        <f t="shared" si="201"/>
        <v>23.40439576</v>
      </c>
      <c r="DC108" s="10">
        <f t="shared" si="201"/>
        <v>23.40439576</v>
      </c>
      <c r="DD108" s="10">
        <f t="shared" si="147"/>
        <v>24.03494208</v>
      </c>
      <c r="DE108" s="10">
        <f t="shared" si="148"/>
        <v>24.03494208</v>
      </c>
      <c r="DF108" s="10">
        <f t="shared" si="150"/>
        <v>24.665488400000001</v>
      </c>
      <c r="DG108" s="10">
        <f t="shared" ref="DG108:DH112" si="206">DF108</f>
        <v>24.665488400000001</v>
      </c>
      <c r="DH108" s="10">
        <f t="shared" si="206"/>
        <v>24.665488400000001</v>
      </c>
      <c r="DI108" s="10">
        <f t="shared" si="152"/>
        <v>25.296034720000002</v>
      </c>
      <c r="DJ108" s="10">
        <f t="shared" si="153"/>
        <v>25.296034720000002</v>
      </c>
      <c r="DK108" s="10">
        <f t="shared" si="155"/>
        <v>25.926581040000002</v>
      </c>
      <c r="DL108" s="10">
        <f t="shared" si="156"/>
        <v>25.926581040000002</v>
      </c>
      <c r="DM108" s="10">
        <f t="shared" si="156"/>
        <v>25.926581040000002</v>
      </c>
      <c r="DN108" s="10">
        <f t="shared" si="157"/>
        <v>26.557127359999999</v>
      </c>
      <c r="DO108" s="10">
        <f t="shared" si="158"/>
        <v>26.557127359999999</v>
      </c>
      <c r="DP108" s="10">
        <f t="shared" si="160"/>
        <v>27.18767368</v>
      </c>
      <c r="DQ108" s="10">
        <f t="shared" si="161"/>
        <v>27.18767368</v>
      </c>
      <c r="DR108" s="10">
        <f t="shared" si="161"/>
        <v>27.18767368</v>
      </c>
      <c r="DS108" s="10">
        <f t="shared" si="162"/>
        <v>27.81822</v>
      </c>
      <c r="DT108" s="10">
        <f t="shared" si="163"/>
        <v>27.81822</v>
      </c>
      <c r="DU108" s="10">
        <f t="shared" si="164"/>
        <v>29.785035000000001</v>
      </c>
      <c r="DV108" s="10">
        <f t="shared" si="165"/>
        <v>29.785035000000001</v>
      </c>
      <c r="DW108" s="10">
        <f t="shared" si="165"/>
        <v>29.785035000000001</v>
      </c>
      <c r="DX108" s="10">
        <f t="shared" si="166"/>
        <v>31.751850000000001</v>
      </c>
      <c r="DY108" s="10">
        <f t="shared" si="167"/>
        <v>31.751850000000001</v>
      </c>
      <c r="DZ108" s="10">
        <f t="shared" si="168"/>
        <v>33.718665000000001</v>
      </c>
      <c r="EA108" s="10">
        <f t="shared" si="169"/>
        <v>33.718665000000001</v>
      </c>
      <c r="EB108" s="10">
        <f t="shared" si="169"/>
        <v>33.718665000000001</v>
      </c>
      <c r="EC108" s="10">
        <f t="shared" si="171"/>
        <v>35.685479999999998</v>
      </c>
      <c r="ED108" s="10">
        <f t="shared" si="172"/>
        <v>35.685479999999998</v>
      </c>
      <c r="EE108" s="10">
        <f t="shared" si="174"/>
        <v>37.652295000000002</v>
      </c>
      <c r="EF108" s="10">
        <f t="shared" si="175"/>
        <v>37.652295000000002</v>
      </c>
      <c r="EG108" s="10">
        <f t="shared" si="175"/>
        <v>37.652295000000002</v>
      </c>
      <c r="EH108" s="10">
        <f t="shared" si="176"/>
        <v>39.619109999999999</v>
      </c>
      <c r="EI108" s="10">
        <f t="shared" si="177"/>
        <v>39.619109999999999</v>
      </c>
      <c r="EJ108" s="10">
        <f t="shared" si="180"/>
        <v>41.585925000000003</v>
      </c>
      <c r="EK108" s="10">
        <f t="shared" si="181"/>
        <v>41.585925000000003</v>
      </c>
      <c r="EL108" s="10">
        <f t="shared" si="198"/>
        <v>2682.2691209071118</v>
      </c>
      <c r="EM108">
        <v>70</v>
      </c>
      <c r="EN108" s="10">
        <f t="shared" si="199"/>
        <v>342.40012816956386</v>
      </c>
      <c r="EO108" s="4">
        <f t="shared" si="182"/>
        <v>3121.4241602486081</v>
      </c>
      <c r="EP108" s="4">
        <f t="shared" si="55"/>
        <v>14.730931563278521</v>
      </c>
      <c r="EQ108">
        <f t="shared" si="183"/>
        <v>1.0306498844872528E-3</v>
      </c>
      <c r="ER108">
        <v>0</v>
      </c>
      <c r="ES108" s="10">
        <f t="shared" si="112"/>
        <v>345.57545643890484</v>
      </c>
      <c r="ET108" s="4">
        <f t="shared" si="56"/>
        <v>3150.3714227091318</v>
      </c>
      <c r="EU108" s="4">
        <f t="shared" si="57"/>
        <v>14.867542328223799</v>
      </c>
      <c r="EV108">
        <f t="shared" si="184"/>
        <v>1.1602318427822362E-3</v>
      </c>
      <c r="EW108">
        <v>0</v>
      </c>
      <c r="EX108" s="10">
        <f t="shared" si="82"/>
        <v>770.59814809864474</v>
      </c>
      <c r="EY108" s="4">
        <f t="shared" si="83"/>
        <v>7025.0081101802552</v>
      </c>
      <c r="EZ108" s="4">
        <f t="shared" si="84"/>
        <v>33.153108449798047</v>
      </c>
      <c r="FA108">
        <f t="shared" si="185"/>
        <v>1.6015994420192294E-3</v>
      </c>
      <c r="FB108">
        <v>0</v>
      </c>
      <c r="FC108" s="10">
        <f t="shared" si="122"/>
        <v>1223.6953882000003</v>
      </c>
      <c r="FD108" s="4">
        <f t="shared" si="123"/>
        <v>11155.580957086257</v>
      </c>
      <c r="FE108" s="4">
        <f t="shared" si="124"/>
        <v>52.646513639582516</v>
      </c>
      <c r="FF108">
        <f t="shared" si="186"/>
        <v>2.543309837660991E-3</v>
      </c>
      <c r="FG108">
        <v>0</v>
      </c>
    </row>
    <row r="109" spans="1:174" x14ac:dyDescent="0.3">
      <c r="B109">
        <v>10</v>
      </c>
      <c r="C109" s="10">
        <f t="shared" si="173"/>
        <v>11.09995547111661</v>
      </c>
      <c r="D109" s="10">
        <f t="shared" si="128"/>
        <v>11.09995547111661</v>
      </c>
      <c r="E109" s="10">
        <f t="shared" si="129"/>
        <v>11.207565803218584</v>
      </c>
      <c r="F109" s="10">
        <f t="shared" si="187"/>
        <v>11.207565803218584</v>
      </c>
      <c r="G109" s="10">
        <f t="shared" si="187"/>
        <v>11.207565803218584</v>
      </c>
      <c r="H109" s="10">
        <f t="shared" si="202"/>
        <v>11.315176135320556</v>
      </c>
      <c r="I109" s="10">
        <f t="shared" si="203"/>
        <v>11.315176135320556</v>
      </c>
      <c r="J109" s="10">
        <f t="shared" si="204"/>
        <v>11.422786467422529</v>
      </c>
      <c r="K109" s="10">
        <f t="shared" si="188"/>
        <v>11.422786467422529</v>
      </c>
      <c r="L109" s="10">
        <f t="shared" si="188"/>
        <v>11.422786467422529</v>
      </c>
      <c r="M109" s="10">
        <f t="shared" ref="M109:M112" si="207">L108</f>
        <v>11.530396799524503</v>
      </c>
      <c r="N109" s="10">
        <f t="shared" ref="N109:N112" si="208">M109</f>
        <v>11.530396799524503</v>
      </c>
      <c r="O109" s="10">
        <f t="shared" si="39"/>
        <v>11.638007131626475</v>
      </c>
      <c r="P109" s="10">
        <f t="shared" si="189"/>
        <v>11.638007131626475</v>
      </c>
      <c r="Q109" s="10">
        <f t="shared" si="189"/>
        <v>11.638007131626475</v>
      </c>
      <c r="R109" s="10">
        <f t="shared" si="41"/>
        <v>11.745617463728449</v>
      </c>
      <c r="S109" s="10">
        <f t="shared" si="42"/>
        <v>11.745617463728449</v>
      </c>
      <c r="T109" s="10">
        <f t="shared" si="43"/>
        <v>11.853227795830422</v>
      </c>
      <c r="U109" s="10">
        <f t="shared" si="190"/>
        <v>11.853227795830422</v>
      </c>
      <c r="V109" s="10">
        <f t="shared" si="190"/>
        <v>11.853227795830422</v>
      </c>
      <c r="W109" s="10">
        <f t="shared" si="45"/>
        <v>11.960838127932394</v>
      </c>
      <c r="X109" s="10">
        <f t="shared" si="46"/>
        <v>11.960838127932394</v>
      </c>
      <c r="Y109" s="10">
        <f t="shared" si="47"/>
        <v>12.068448460034368</v>
      </c>
      <c r="Z109" s="10">
        <f t="shared" si="191"/>
        <v>12.068448460034368</v>
      </c>
      <c r="AA109" s="10">
        <f t="shared" si="191"/>
        <v>12.068448460034368</v>
      </c>
      <c r="AB109" s="10">
        <f t="shared" si="49"/>
        <v>12.21343554107597</v>
      </c>
      <c r="AC109" s="10">
        <f t="shared" si="50"/>
        <v>12.21343554107597</v>
      </c>
      <c r="AD109" s="10">
        <f t="shared" si="53"/>
        <v>12.358422622117573</v>
      </c>
      <c r="AE109" s="10">
        <f t="shared" si="192"/>
        <v>12.358422622117573</v>
      </c>
      <c r="AF109" s="10">
        <f t="shared" si="192"/>
        <v>12.358422622117573</v>
      </c>
      <c r="AG109" s="10">
        <f t="shared" si="59"/>
        <v>12.503409703159177</v>
      </c>
      <c r="AH109" s="10">
        <f t="shared" si="60"/>
        <v>12.503409703159177</v>
      </c>
      <c r="AI109" s="10">
        <f t="shared" si="61"/>
        <v>12.648396784200779</v>
      </c>
      <c r="AJ109" s="10">
        <f t="shared" si="193"/>
        <v>12.648396784200779</v>
      </c>
      <c r="AK109" s="10">
        <f t="shared" si="193"/>
        <v>12.648396784200779</v>
      </c>
      <c r="AL109" s="10">
        <f t="shared" si="63"/>
        <v>12.793383865242381</v>
      </c>
      <c r="AM109" s="10">
        <f t="shared" si="64"/>
        <v>12.793383865242381</v>
      </c>
      <c r="AN109" s="10">
        <f t="shared" si="65"/>
        <v>12.938370946283985</v>
      </c>
      <c r="AO109" s="10">
        <f t="shared" si="194"/>
        <v>12.938370946283985</v>
      </c>
      <c r="AP109" s="10">
        <f t="shared" si="194"/>
        <v>12.938370946283985</v>
      </c>
      <c r="AQ109" s="10">
        <f t="shared" si="67"/>
        <v>13.083358027325588</v>
      </c>
      <c r="AR109" s="10">
        <f t="shared" si="68"/>
        <v>13.083358027325588</v>
      </c>
      <c r="AS109" s="10">
        <f t="shared" si="69"/>
        <v>13.22834510836719</v>
      </c>
      <c r="AT109" s="10">
        <f t="shared" si="195"/>
        <v>13.22834510836719</v>
      </c>
      <c r="AU109" s="10">
        <f t="shared" si="195"/>
        <v>13.22834510836719</v>
      </c>
      <c r="AV109" s="10">
        <f t="shared" si="71"/>
        <v>13.373332189408792</v>
      </c>
      <c r="AW109" s="10">
        <f t="shared" si="72"/>
        <v>13.373332189408792</v>
      </c>
      <c r="AX109" s="10">
        <f t="shared" si="73"/>
        <v>13.518319270450394</v>
      </c>
      <c r="AY109" s="10">
        <f t="shared" si="196"/>
        <v>13.518319270450394</v>
      </c>
      <c r="AZ109" s="10">
        <f t="shared" si="196"/>
        <v>13.518319270450394</v>
      </c>
      <c r="BA109" s="10">
        <f t="shared" si="75"/>
        <v>13.663306351491999</v>
      </c>
      <c r="BB109" s="10">
        <f t="shared" si="76"/>
        <v>13.663306351491999</v>
      </c>
      <c r="BC109" s="10">
        <f t="shared" si="77"/>
        <v>13.808293432533601</v>
      </c>
      <c r="BD109" s="10">
        <f t="shared" si="197"/>
        <v>13.808293432533601</v>
      </c>
      <c r="BE109" s="10">
        <f t="shared" si="197"/>
        <v>13.808293432533601</v>
      </c>
      <c r="BF109" s="10">
        <f t="shared" si="81"/>
        <v>15.679015594733402</v>
      </c>
      <c r="BG109" s="10">
        <f t="shared" si="85"/>
        <v>15.679015594733402</v>
      </c>
      <c r="BH109" s="10">
        <f t="shared" si="86"/>
        <v>15.886873612755601</v>
      </c>
      <c r="BI109" s="10">
        <f t="shared" si="178"/>
        <v>15.886873612755601</v>
      </c>
      <c r="BJ109" s="10">
        <f t="shared" si="178"/>
        <v>15.886873612755601</v>
      </c>
      <c r="BK109" s="10">
        <f t="shared" si="89"/>
        <v>16.094731630777801</v>
      </c>
      <c r="BL109" s="10">
        <f t="shared" si="90"/>
        <v>16.094731630777801</v>
      </c>
      <c r="BM109" s="10">
        <f t="shared" si="91"/>
        <v>16.302589648800001</v>
      </c>
      <c r="BN109" s="10">
        <f t="shared" si="200"/>
        <v>16.302589648800001</v>
      </c>
      <c r="BO109" s="10">
        <f t="shared" si="200"/>
        <v>16.302589648800001</v>
      </c>
      <c r="BP109" s="10">
        <f t="shared" si="93"/>
        <v>16.6316791914</v>
      </c>
      <c r="BQ109" s="10">
        <f t="shared" si="94"/>
        <v>16.6316791914</v>
      </c>
      <c r="BR109" s="10">
        <f t="shared" si="95"/>
        <v>16.960768734000002</v>
      </c>
      <c r="BS109" s="10">
        <f t="shared" si="205"/>
        <v>16.960768734000002</v>
      </c>
      <c r="BT109" s="10">
        <f t="shared" si="205"/>
        <v>16.960768734000002</v>
      </c>
      <c r="BU109" s="10">
        <f t="shared" si="98"/>
        <v>17.2898582766</v>
      </c>
      <c r="BV109" s="10">
        <f t="shared" si="99"/>
        <v>17.2898582766</v>
      </c>
      <c r="BW109" s="10">
        <f t="shared" si="100"/>
        <v>17.618947819200002</v>
      </c>
      <c r="BX109" s="10">
        <f t="shared" si="154"/>
        <v>17.618947819200002</v>
      </c>
      <c r="BY109" s="10">
        <f t="shared" si="154"/>
        <v>17.618947819200002</v>
      </c>
      <c r="BZ109" s="10">
        <f t="shared" si="102"/>
        <v>17.948037361800001</v>
      </c>
      <c r="CA109" s="10">
        <f t="shared" si="103"/>
        <v>17.948037361800001</v>
      </c>
      <c r="CB109" s="10">
        <f t="shared" si="104"/>
        <v>18.277126904399999</v>
      </c>
      <c r="CC109" s="10">
        <f t="shared" si="159"/>
        <v>18.277126904399999</v>
      </c>
      <c r="CD109" s="10">
        <f t="shared" si="159"/>
        <v>18.277126904399999</v>
      </c>
      <c r="CE109" s="10">
        <f t="shared" si="106"/>
        <v>18.606216447000001</v>
      </c>
      <c r="CF109" s="10">
        <f t="shared" si="107"/>
        <v>18.606216447000001</v>
      </c>
      <c r="CG109" s="10">
        <f t="shared" si="108"/>
        <v>18.9353059896</v>
      </c>
      <c r="CH109" s="10">
        <f t="shared" si="109"/>
        <v>18.9353059896</v>
      </c>
      <c r="CI109" s="10">
        <f t="shared" si="109"/>
        <v>18.9353059896</v>
      </c>
      <c r="CJ109" s="10">
        <f t="shared" si="110"/>
        <v>19.264395532200002</v>
      </c>
      <c r="CK109" s="10">
        <f t="shared" si="111"/>
        <v>19.264395532200002</v>
      </c>
      <c r="CL109" s="10">
        <f t="shared" si="114"/>
        <v>19.5934850748</v>
      </c>
      <c r="CM109" s="10">
        <f t="shared" si="170"/>
        <v>19.5934850748</v>
      </c>
      <c r="CN109" s="10">
        <f t="shared" si="170"/>
        <v>19.5934850748</v>
      </c>
      <c r="CO109" s="10">
        <f t="shared" si="118"/>
        <v>19.922574617400002</v>
      </c>
      <c r="CP109" s="10">
        <f t="shared" si="116"/>
        <v>19.922574617400002</v>
      </c>
      <c r="CQ109" s="10">
        <f t="shared" si="117"/>
        <v>20.251664160000001</v>
      </c>
      <c r="CR109" s="10">
        <f t="shared" si="119"/>
        <v>20.251664160000001</v>
      </c>
      <c r="CS109" s="10">
        <f t="shared" si="119"/>
        <v>20.251664160000001</v>
      </c>
      <c r="CT109" s="10">
        <f t="shared" si="120"/>
        <v>20.882210480000001</v>
      </c>
      <c r="CU109" s="10">
        <f t="shared" si="121"/>
        <v>20.882210480000001</v>
      </c>
      <c r="CV109" s="10">
        <f t="shared" si="126"/>
        <v>21.512756799999998</v>
      </c>
      <c r="CW109" s="10">
        <f t="shared" si="179"/>
        <v>21.512756799999998</v>
      </c>
      <c r="CX109" s="10">
        <f t="shared" si="179"/>
        <v>21.512756799999998</v>
      </c>
      <c r="CY109" s="10">
        <f t="shared" si="141"/>
        <v>22.143303119999999</v>
      </c>
      <c r="CZ109" s="10">
        <f t="shared" si="142"/>
        <v>22.143303119999999</v>
      </c>
      <c r="DA109" s="10">
        <f t="shared" si="145"/>
        <v>22.773849439999999</v>
      </c>
      <c r="DB109" s="10">
        <f t="shared" si="201"/>
        <v>22.773849439999999</v>
      </c>
      <c r="DC109" s="10">
        <f t="shared" si="201"/>
        <v>22.773849439999999</v>
      </c>
      <c r="DD109" s="10">
        <f t="shared" si="147"/>
        <v>23.40439576</v>
      </c>
      <c r="DE109" s="10">
        <f t="shared" si="148"/>
        <v>23.40439576</v>
      </c>
      <c r="DF109" s="10">
        <f t="shared" si="150"/>
        <v>24.03494208</v>
      </c>
      <c r="DG109" s="10">
        <f t="shared" si="206"/>
        <v>24.03494208</v>
      </c>
      <c r="DH109" s="10">
        <f t="shared" si="206"/>
        <v>24.03494208</v>
      </c>
      <c r="DI109" s="10">
        <f t="shared" si="152"/>
        <v>24.665488400000001</v>
      </c>
      <c r="DJ109" s="10">
        <f t="shared" si="153"/>
        <v>24.665488400000001</v>
      </c>
      <c r="DK109" s="10">
        <f t="shared" si="155"/>
        <v>25.296034720000002</v>
      </c>
      <c r="DL109" s="10">
        <f t="shared" si="156"/>
        <v>25.296034720000002</v>
      </c>
      <c r="DM109" s="10">
        <f t="shared" si="156"/>
        <v>25.296034720000002</v>
      </c>
      <c r="DN109" s="10">
        <f t="shared" si="157"/>
        <v>25.926581040000002</v>
      </c>
      <c r="DO109" s="10">
        <f t="shared" si="158"/>
        <v>25.926581040000002</v>
      </c>
      <c r="DP109" s="10">
        <f t="shared" si="160"/>
        <v>26.557127359999999</v>
      </c>
      <c r="DQ109" s="10">
        <f t="shared" si="161"/>
        <v>26.557127359999999</v>
      </c>
      <c r="DR109" s="10">
        <f t="shared" si="161"/>
        <v>26.557127359999999</v>
      </c>
      <c r="DS109" s="10">
        <f t="shared" si="162"/>
        <v>27.18767368</v>
      </c>
      <c r="DT109" s="10">
        <f t="shared" si="163"/>
        <v>27.18767368</v>
      </c>
      <c r="DU109" s="10">
        <f t="shared" si="164"/>
        <v>27.81822</v>
      </c>
      <c r="DV109" s="10">
        <f t="shared" si="165"/>
        <v>27.81822</v>
      </c>
      <c r="DW109" s="10">
        <f t="shared" si="165"/>
        <v>27.81822</v>
      </c>
      <c r="DX109" s="10">
        <f t="shared" si="166"/>
        <v>29.785035000000001</v>
      </c>
      <c r="DY109" s="10">
        <f t="shared" si="167"/>
        <v>29.785035000000001</v>
      </c>
      <c r="DZ109" s="10">
        <f t="shared" si="168"/>
        <v>31.751850000000001</v>
      </c>
      <c r="EA109" s="10">
        <f t="shared" si="169"/>
        <v>31.751850000000001</v>
      </c>
      <c r="EB109" s="10">
        <f t="shared" si="169"/>
        <v>31.751850000000001</v>
      </c>
      <c r="EC109" s="10">
        <f t="shared" si="171"/>
        <v>33.718665000000001</v>
      </c>
      <c r="ED109" s="10">
        <f t="shared" si="172"/>
        <v>33.718665000000001</v>
      </c>
      <c r="EE109" s="10">
        <f t="shared" si="174"/>
        <v>35.685479999999998</v>
      </c>
      <c r="EF109" s="10">
        <f t="shared" si="175"/>
        <v>35.685479999999998</v>
      </c>
      <c r="EG109" s="10">
        <f t="shared" si="175"/>
        <v>35.685479999999998</v>
      </c>
      <c r="EH109" s="10">
        <f t="shared" si="176"/>
        <v>37.652295000000002</v>
      </c>
      <c r="EI109" s="10">
        <f t="shared" si="177"/>
        <v>37.652295000000002</v>
      </c>
      <c r="EJ109" s="10">
        <f t="shared" si="180"/>
        <v>39.619109999999999</v>
      </c>
      <c r="EK109" s="10">
        <f t="shared" si="181"/>
        <v>39.619109999999999</v>
      </c>
      <c r="EL109" s="10">
        <f t="shared" si="198"/>
        <v>2611.2485701113997</v>
      </c>
      <c r="EM109">
        <v>71</v>
      </c>
      <c r="EN109" s="10">
        <f t="shared" si="199"/>
        <v>339.0177912960292</v>
      </c>
      <c r="EO109" s="4">
        <f t="shared" si="182"/>
        <v>3090.5897441180091</v>
      </c>
      <c r="EP109" s="4">
        <f t="shared" si="55"/>
        <v>14.58541475732885</v>
      </c>
      <c r="EQ109">
        <f t="shared" si="183"/>
        <v>1.0204687986137126E-3</v>
      </c>
      <c r="ER109">
        <v>0</v>
      </c>
      <c r="ES109" s="10">
        <f t="shared" si="112"/>
        <v>341.61717952088134</v>
      </c>
      <c r="ET109" s="4">
        <f t="shared" si="56"/>
        <v>3114.2865612024384</v>
      </c>
      <c r="EU109" s="4">
        <f t="shared" si="57"/>
        <v>14.697247104622035</v>
      </c>
      <c r="EV109">
        <f t="shared" si="184"/>
        <v>1.1469423604498802E-3</v>
      </c>
      <c r="EW109">
        <v>0</v>
      </c>
      <c r="EX109" s="10">
        <f t="shared" si="82"/>
        <v>756.11772409448918</v>
      </c>
      <c r="EY109" s="4">
        <f t="shared" si="83"/>
        <v>6893.0001416702908</v>
      </c>
      <c r="EZ109" s="4">
        <f t="shared" si="84"/>
        <v>32.530123475601904</v>
      </c>
      <c r="FA109">
        <f t="shared" si="185"/>
        <v>1.5715035495459857E-3</v>
      </c>
      <c r="FB109">
        <v>0</v>
      </c>
      <c r="FC109" s="10">
        <f t="shared" si="122"/>
        <v>1174.4958752000002</v>
      </c>
      <c r="FD109" s="4">
        <f t="shared" si="123"/>
        <v>10707.063167762844</v>
      </c>
      <c r="FE109" s="4">
        <f t="shared" si="124"/>
        <v>50.529824423301847</v>
      </c>
      <c r="FF109">
        <f t="shared" si="186"/>
        <v>2.4410543199662729E-3</v>
      </c>
      <c r="FG109">
        <v>0</v>
      </c>
    </row>
    <row r="110" spans="1:174" x14ac:dyDescent="0.3">
      <c r="B110">
        <v>11</v>
      </c>
      <c r="C110" s="10">
        <f t="shared" si="173"/>
        <v>10.992345139014637</v>
      </c>
      <c r="D110" s="10">
        <f t="shared" si="128"/>
        <v>10.992345139014637</v>
      </c>
      <c r="E110" s="10">
        <f t="shared" si="129"/>
        <v>11.09995547111661</v>
      </c>
      <c r="F110" s="10">
        <f t="shared" si="187"/>
        <v>11.09995547111661</v>
      </c>
      <c r="G110" s="10">
        <f t="shared" si="187"/>
        <v>11.09995547111661</v>
      </c>
      <c r="H110" s="10">
        <f t="shared" si="202"/>
        <v>11.207565803218584</v>
      </c>
      <c r="I110" s="10">
        <f t="shared" si="203"/>
        <v>11.207565803218584</v>
      </c>
      <c r="J110" s="10">
        <f t="shared" si="204"/>
        <v>11.315176135320556</v>
      </c>
      <c r="K110" s="10">
        <f t="shared" si="188"/>
        <v>11.315176135320556</v>
      </c>
      <c r="L110" s="10">
        <f t="shared" si="188"/>
        <v>11.315176135320556</v>
      </c>
      <c r="M110" s="10">
        <f t="shared" si="207"/>
        <v>11.422786467422529</v>
      </c>
      <c r="N110" s="10">
        <f t="shared" si="208"/>
        <v>11.422786467422529</v>
      </c>
      <c r="O110" s="10">
        <f t="shared" ref="O110:O112" si="209">N109</f>
        <v>11.530396799524503</v>
      </c>
      <c r="P110" s="10">
        <f t="shared" si="189"/>
        <v>11.530396799524503</v>
      </c>
      <c r="Q110" s="10">
        <f t="shared" si="189"/>
        <v>11.530396799524503</v>
      </c>
      <c r="R110" s="10">
        <f t="shared" si="41"/>
        <v>11.638007131626475</v>
      </c>
      <c r="S110" s="10">
        <f t="shared" si="42"/>
        <v>11.638007131626475</v>
      </c>
      <c r="T110" s="10">
        <f t="shared" si="43"/>
        <v>11.745617463728449</v>
      </c>
      <c r="U110" s="10">
        <f t="shared" si="190"/>
        <v>11.745617463728449</v>
      </c>
      <c r="V110" s="10">
        <f t="shared" si="190"/>
        <v>11.745617463728449</v>
      </c>
      <c r="W110" s="10">
        <f t="shared" si="45"/>
        <v>11.853227795830422</v>
      </c>
      <c r="X110" s="10">
        <f t="shared" si="46"/>
        <v>11.853227795830422</v>
      </c>
      <c r="Y110" s="10">
        <f t="shared" si="47"/>
        <v>11.960838127932394</v>
      </c>
      <c r="Z110" s="10">
        <f t="shared" si="191"/>
        <v>11.960838127932394</v>
      </c>
      <c r="AA110" s="10">
        <f t="shared" si="191"/>
        <v>11.960838127932394</v>
      </c>
      <c r="AB110" s="10">
        <f t="shared" si="49"/>
        <v>12.068448460034368</v>
      </c>
      <c r="AC110" s="10">
        <f t="shared" si="50"/>
        <v>12.068448460034368</v>
      </c>
      <c r="AD110" s="10">
        <f t="shared" si="53"/>
        <v>12.21343554107597</v>
      </c>
      <c r="AE110" s="10">
        <f t="shared" si="192"/>
        <v>12.21343554107597</v>
      </c>
      <c r="AF110" s="10">
        <f t="shared" si="192"/>
        <v>12.21343554107597</v>
      </c>
      <c r="AG110" s="10">
        <f t="shared" si="59"/>
        <v>12.358422622117573</v>
      </c>
      <c r="AH110" s="10">
        <f t="shared" si="60"/>
        <v>12.358422622117573</v>
      </c>
      <c r="AI110" s="10">
        <f t="shared" si="61"/>
        <v>12.503409703159177</v>
      </c>
      <c r="AJ110" s="10">
        <f t="shared" si="193"/>
        <v>12.503409703159177</v>
      </c>
      <c r="AK110" s="10">
        <f t="shared" si="193"/>
        <v>12.503409703159177</v>
      </c>
      <c r="AL110" s="10">
        <f t="shared" si="63"/>
        <v>12.648396784200779</v>
      </c>
      <c r="AM110" s="10">
        <f t="shared" si="64"/>
        <v>12.648396784200779</v>
      </c>
      <c r="AN110" s="10">
        <f t="shared" si="65"/>
        <v>12.793383865242381</v>
      </c>
      <c r="AO110" s="10">
        <f t="shared" si="194"/>
        <v>12.793383865242381</v>
      </c>
      <c r="AP110" s="10">
        <f t="shared" si="194"/>
        <v>12.793383865242381</v>
      </c>
      <c r="AQ110" s="10">
        <f t="shared" si="67"/>
        <v>12.938370946283985</v>
      </c>
      <c r="AR110" s="10">
        <f t="shared" si="68"/>
        <v>12.938370946283985</v>
      </c>
      <c r="AS110" s="10">
        <f t="shared" si="69"/>
        <v>13.083358027325588</v>
      </c>
      <c r="AT110" s="10">
        <f t="shared" si="195"/>
        <v>13.083358027325588</v>
      </c>
      <c r="AU110" s="10">
        <f t="shared" si="195"/>
        <v>13.083358027325588</v>
      </c>
      <c r="AV110" s="10">
        <f t="shared" si="71"/>
        <v>13.22834510836719</v>
      </c>
      <c r="AW110" s="10">
        <f t="shared" si="72"/>
        <v>13.22834510836719</v>
      </c>
      <c r="AX110" s="10">
        <f t="shared" si="73"/>
        <v>13.373332189408792</v>
      </c>
      <c r="AY110" s="10">
        <f t="shared" si="196"/>
        <v>13.373332189408792</v>
      </c>
      <c r="AZ110" s="10">
        <f t="shared" si="196"/>
        <v>13.373332189408792</v>
      </c>
      <c r="BA110" s="10">
        <f t="shared" si="75"/>
        <v>13.518319270450394</v>
      </c>
      <c r="BB110" s="10">
        <f t="shared" si="76"/>
        <v>13.518319270450394</v>
      </c>
      <c r="BC110" s="10">
        <f t="shared" si="77"/>
        <v>13.663306351491999</v>
      </c>
      <c r="BD110" s="10">
        <f t="shared" si="197"/>
        <v>13.663306351491999</v>
      </c>
      <c r="BE110" s="10">
        <f t="shared" si="197"/>
        <v>13.663306351491999</v>
      </c>
      <c r="BF110" s="10">
        <f t="shared" si="81"/>
        <v>15.471157576711201</v>
      </c>
      <c r="BG110" s="10">
        <f t="shared" si="85"/>
        <v>15.471157576711201</v>
      </c>
      <c r="BH110" s="10">
        <f t="shared" si="86"/>
        <v>15.679015594733402</v>
      </c>
      <c r="BI110" s="10">
        <f t="shared" si="178"/>
        <v>15.679015594733402</v>
      </c>
      <c r="BJ110" s="10">
        <f t="shared" si="178"/>
        <v>15.679015594733402</v>
      </c>
      <c r="BK110" s="10">
        <f t="shared" si="89"/>
        <v>15.886873612755601</v>
      </c>
      <c r="BL110" s="10">
        <f t="shared" si="90"/>
        <v>15.886873612755601</v>
      </c>
      <c r="BM110" s="10">
        <f t="shared" si="91"/>
        <v>16.094731630777801</v>
      </c>
      <c r="BN110" s="10">
        <f t="shared" si="200"/>
        <v>16.094731630777801</v>
      </c>
      <c r="BO110" s="10">
        <f t="shared" si="200"/>
        <v>16.094731630777801</v>
      </c>
      <c r="BP110" s="10">
        <f t="shared" si="93"/>
        <v>16.302589648800001</v>
      </c>
      <c r="BQ110" s="10">
        <f t="shared" si="94"/>
        <v>16.302589648800001</v>
      </c>
      <c r="BR110" s="10">
        <f t="shared" si="95"/>
        <v>16.6316791914</v>
      </c>
      <c r="BS110" s="10">
        <f t="shared" si="205"/>
        <v>16.6316791914</v>
      </c>
      <c r="BT110" s="10">
        <f t="shared" si="205"/>
        <v>16.6316791914</v>
      </c>
      <c r="BU110" s="10">
        <f t="shared" si="98"/>
        <v>16.960768734000002</v>
      </c>
      <c r="BV110" s="10">
        <f t="shared" si="99"/>
        <v>16.960768734000002</v>
      </c>
      <c r="BW110" s="10">
        <f t="shared" si="100"/>
        <v>17.2898582766</v>
      </c>
      <c r="BX110" s="10">
        <f t="shared" ref="BX110:BY112" si="210">BW110</f>
        <v>17.2898582766</v>
      </c>
      <c r="BY110" s="10">
        <f t="shared" si="210"/>
        <v>17.2898582766</v>
      </c>
      <c r="BZ110" s="10">
        <f t="shared" si="102"/>
        <v>17.618947819200002</v>
      </c>
      <c r="CA110" s="10">
        <f t="shared" si="103"/>
        <v>17.618947819200002</v>
      </c>
      <c r="CB110" s="10">
        <f t="shared" si="104"/>
        <v>17.948037361800001</v>
      </c>
      <c r="CC110" s="10">
        <f t="shared" si="159"/>
        <v>17.948037361800001</v>
      </c>
      <c r="CD110" s="10">
        <f t="shared" si="159"/>
        <v>17.948037361800001</v>
      </c>
      <c r="CE110" s="10">
        <f t="shared" si="106"/>
        <v>18.277126904399999</v>
      </c>
      <c r="CF110" s="10">
        <f t="shared" si="107"/>
        <v>18.277126904399999</v>
      </c>
      <c r="CG110" s="10">
        <f t="shared" si="108"/>
        <v>18.606216447000001</v>
      </c>
      <c r="CH110" s="10">
        <f t="shared" si="109"/>
        <v>18.606216447000001</v>
      </c>
      <c r="CI110" s="10">
        <f t="shared" si="109"/>
        <v>18.606216447000001</v>
      </c>
      <c r="CJ110" s="10">
        <f t="shared" si="110"/>
        <v>18.9353059896</v>
      </c>
      <c r="CK110" s="10">
        <f t="shared" si="111"/>
        <v>18.9353059896</v>
      </c>
      <c r="CL110" s="10">
        <f t="shared" si="114"/>
        <v>19.264395532200002</v>
      </c>
      <c r="CM110" s="10">
        <f t="shared" si="170"/>
        <v>19.264395532200002</v>
      </c>
      <c r="CN110" s="10">
        <f t="shared" si="170"/>
        <v>19.264395532200002</v>
      </c>
      <c r="CO110" s="10">
        <f t="shared" si="118"/>
        <v>19.5934850748</v>
      </c>
      <c r="CP110" s="10">
        <f t="shared" si="116"/>
        <v>19.5934850748</v>
      </c>
      <c r="CQ110" s="10">
        <f t="shared" si="117"/>
        <v>19.922574617400002</v>
      </c>
      <c r="CR110" s="10">
        <f t="shared" si="119"/>
        <v>19.922574617400002</v>
      </c>
      <c r="CS110" s="10">
        <f t="shared" si="119"/>
        <v>19.922574617400002</v>
      </c>
      <c r="CT110" s="10">
        <f t="shared" si="120"/>
        <v>20.251664160000001</v>
      </c>
      <c r="CU110" s="10">
        <f t="shared" si="121"/>
        <v>20.251664160000001</v>
      </c>
      <c r="CV110" s="10">
        <f t="shared" si="126"/>
        <v>20.882210480000001</v>
      </c>
      <c r="CW110" s="10">
        <f t="shared" si="179"/>
        <v>20.882210480000001</v>
      </c>
      <c r="CX110" s="10">
        <f t="shared" si="179"/>
        <v>20.882210480000001</v>
      </c>
      <c r="CY110" s="10">
        <f t="shared" si="141"/>
        <v>21.512756799999998</v>
      </c>
      <c r="CZ110" s="10">
        <f t="shared" si="142"/>
        <v>21.512756799999998</v>
      </c>
      <c r="DA110" s="10">
        <f t="shared" si="145"/>
        <v>22.143303119999999</v>
      </c>
      <c r="DB110" s="10">
        <f t="shared" si="201"/>
        <v>22.143303119999999</v>
      </c>
      <c r="DC110" s="10">
        <f t="shared" si="201"/>
        <v>22.143303119999999</v>
      </c>
      <c r="DD110" s="10">
        <f t="shared" si="147"/>
        <v>22.773849439999999</v>
      </c>
      <c r="DE110" s="10">
        <f t="shared" si="148"/>
        <v>22.773849439999999</v>
      </c>
      <c r="DF110" s="10">
        <f t="shared" si="150"/>
        <v>23.40439576</v>
      </c>
      <c r="DG110" s="10">
        <f t="shared" si="206"/>
        <v>23.40439576</v>
      </c>
      <c r="DH110" s="10">
        <f t="shared" si="206"/>
        <v>23.40439576</v>
      </c>
      <c r="DI110" s="10">
        <f t="shared" si="152"/>
        <v>24.03494208</v>
      </c>
      <c r="DJ110" s="10">
        <f t="shared" si="153"/>
        <v>24.03494208</v>
      </c>
      <c r="DK110" s="10">
        <f t="shared" si="155"/>
        <v>24.665488400000001</v>
      </c>
      <c r="DL110" s="10">
        <f t="shared" ref="DL110:DM112" si="211">DK110</f>
        <v>24.665488400000001</v>
      </c>
      <c r="DM110" s="10">
        <f t="shared" si="211"/>
        <v>24.665488400000001</v>
      </c>
      <c r="DN110" s="10">
        <f t="shared" si="157"/>
        <v>25.296034720000002</v>
      </c>
      <c r="DO110" s="10">
        <f t="shared" si="158"/>
        <v>25.296034720000002</v>
      </c>
      <c r="DP110" s="10">
        <f t="shared" si="160"/>
        <v>25.926581040000002</v>
      </c>
      <c r="DQ110" s="10">
        <f t="shared" si="161"/>
        <v>25.926581040000002</v>
      </c>
      <c r="DR110" s="10">
        <f t="shared" si="161"/>
        <v>25.926581040000002</v>
      </c>
      <c r="DS110" s="10">
        <f t="shared" si="162"/>
        <v>26.557127359999999</v>
      </c>
      <c r="DT110" s="10">
        <f t="shared" si="163"/>
        <v>26.557127359999999</v>
      </c>
      <c r="DU110" s="10">
        <f t="shared" si="164"/>
        <v>27.18767368</v>
      </c>
      <c r="DV110" s="10">
        <f t="shared" si="165"/>
        <v>27.18767368</v>
      </c>
      <c r="DW110" s="10">
        <f t="shared" si="165"/>
        <v>27.18767368</v>
      </c>
      <c r="DX110" s="10">
        <f t="shared" si="166"/>
        <v>27.81822</v>
      </c>
      <c r="DY110" s="10">
        <f t="shared" si="167"/>
        <v>27.81822</v>
      </c>
      <c r="DZ110" s="10">
        <f t="shared" si="168"/>
        <v>29.785035000000001</v>
      </c>
      <c r="EA110" s="10">
        <f t="shared" si="169"/>
        <v>29.785035000000001</v>
      </c>
      <c r="EB110" s="10">
        <f t="shared" si="169"/>
        <v>29.785035000000001</v>
      </c>
      <c r="EC110" s="10">
        <f t="shared" si="171"/>
        <v>31.751850000000001</v>
      </c>
      <c r="ED110" s="10">
        <f t="shared" si="172"/>
        <v>31.751850000000001</v>
      </c>
      <c r="EE110" s="10">
        <f t="shared" si="174"/>
        <v>33.718665000000001</v>
      </c>
      <c r="EF110" s="10">
        <f t="shared" si="175"/>
        <v>33.718665000000001</v>
      </c>
      <c r="EG110" s="10">
        <f t="shared" si="175"/>
        <v>33.718665000000001</v>
      </c>
      <c r="EH110" s="10">
        <f t="shared" si="176"/>
        <v>35.685479999999998</v>
      </c>
      <c r="EI110" s="10">
        <f t="shared" si="177"/>
        <v>35.685479999999998</v>
      </c>
      <c r="EJ110" s="10">
        <f t="shared" si="180"/>
        <v>37.652295000000002</v>
      </c>
      <c r="EK110" s="10">
        <f t="shared" si="181"/>
        <v>37.652295000000002</v>
      </c>
      <c r="EL110" s="10">
        <f t="shared" si="198"/>
        <v>2545.8056333193799</v>
      </c>
      <c r="EM110" s="3">
        <v>72</v>
      </c>
      <c r="EN110" s="10">
        <f t="shared" si="199"/>
        <v>335.74758466931348</v>
      </c>
      <c r="EO110" s="4">
        <f t="shared" si="182"/>
        <v>3060.7775415694737</v>
      </c>
      <c r="EP110" s="4">
        <f t="shared" si="55"/>
        <v>14.444722082143658</v>
      </c>
      <c r="EQ110">
        <f t="shared" si="183"/>
        <v>1.0106252331334893E-3</v>
      </c>
      <c r="ER110">
        <v>0</v>
      </c>
      <c r="ES110" s="10">
        <f t="shared" si="112"/>
        <v>337.84751541379956</v>
      </c>
      <c r="ET110" s="4">
        <f t="shared" si="56"/>
        <v>3079.9211516952314</v>
      </c>
      <c r="EU110" s="4">
        <f t="shared" si="57"/>
        <v>14.535066487824865</v>
      </c>
      <c r="EV110">
        <f t="shared" si="184"/>
        <v>1.1342861250253518E-3</v>
      </c>
      <c r="EW110">
        <v>0</v>
      </c>
      <c r="EX110" s="10">
        <f t="shared" si="82"/>
        <v>742.90536499626705</v>
      </c>
      <c r="EY110" s="4">
        <f t="shared" si="83"/>
        <v>6772.5522401944863</v>
      </c>
      <c r="EZ110" s="4">
        <f t="shared" si="84"/>
        <v>31.961693905479244</v>
      </c>
      <c r="FA110">
        <f t="shared" si="185"/>
        <v>1.544043183839577E-3</v>
      </c>
      <c r="FB110">
        <v>0</v>
      </c>
      <c r="FC110" s="10">
        <f t="shared" si="122"/>
        <v>1129.3051682400001</v>
      </c>
      <c r="FD110" s="4">
        <f t="shared" si="123"/>
        <v>10295.090878857029</v>
      </c>
      <c r="FE110" s="4">
        <f t="shared" si="124"/>
        <v>48.585604323027034</v>
      </c>
      <c r="FF110">
        <f t="shared" si="186"/>
        <v>2.3471306436244942E-3</v>
      </c>
      <c r="FG110">
        <v>0</v>
      </c>
    </row>
    <row r="111" spans="1:174" x14ac:dyDescent="0.3">
      <c r="B111">
        <v>12</v>
      </c>
      <c r="C111" s="10">
        <f t="shared" si="173"/>
        <v>10.884734806912665</v>
      </c>
      <c r="D111" s="10">
        <f t="shared" si="128"/>
        <v>10.884734806912665</v>
      </c>
      <c r="E111" s="10">
        <f t="shared" si="129"/>
        <v>10.992345139014637</v>
      </c>
      <c r="F111" s="10">
        <f t="shared" si="187"/>
        <v>10.992345139014637</v>
      </c>
      <c r="G111" s="10">
        <f t="shared" si="187"/>
        <v>10.992345139014637</v>
      </c>
      <c r="H111" s="10">
        <f t="shared" si="202"/>
        <v>11.09995547111661</v>
      </c>
      <c r="I111" s="10">
        <f t="shared" si="203"/>
        <v>11.09995547111661</v>
      </c>
      <c r="J111" s="10">
        <f t="shared" si="204"/>
        <v>11.207565803218584</v>
      </c>
      <c r="K111" s="10">
        <f t="shared" si="188"/>
        <v>11.207565803218584</v>
      </c>
      <c r="L111" s="10">
        <f t="shared" si="188"/>
        <v>11.207565803218584</v>
      </c>
      <c r="M111" s="10">
        <f t="shared" si="207"/>
        <v>11.315176135320556</v>
      </c>
      <c r="N111" s="10">
        <f t="shared" si="208"/>
        <v>11.315176135320556</v>
      </c>
      <c r="O111" s="10">
        <f t="shared" si="209"/>
        <v>11.422786467422529</v>
      </c>
      <c r="P111" s="10">
        <f t="shared" si="189"/>
        <v>11.422786467422529</v>
      </c>
      <c r="Q111" s="10">
        <f t="shared" si="189"/>
        <v>11.422786467422529</v>
      </c>
      <c r="R111" s="10">
        <f t="shared" ref="R111:R112" si="212">Q110</f>
        <v>11.530396799524503</v>
      </c>
      <c r="S111" s="10">
        <f t="shared" ref="S111:S112" si="213">R111</f>
        <v>11.530396799524503</v>
      </c>
      <c r="T111" s="10">
        <f t="shared" si="43"/>
        <v>11.638007131626475</v>
      </c>
      <c r="U111" s="10">
        <f t="shared" si="190"/>
        <v>11.638007131626475</v>
      </c>
      <c r="V111" s="10">
        <f t="shared" si="190"/>
        <v>11.638007131626475</v>
      </c>
      <c r="W111" s="10">
        <f t="shared" si="45"/>
        <v>11.745617463728449</v>
      </c>
      <c r="X111" s="10">
        <f t="shared" si="46"/>
        <v>11.745617463728449</v>
      </c>
      <c r="Y111" s="10">
        <f t="shared" si="47"/>
        <v>11.853227795830422</v>
      </c>
      <c r="Z111" s="10">
        <f t="shared" si="191"/>
        <v>11.853227795830422</v>
      </c>
      <c r="AA111" s="10">
        <f t="shared" si="191"/>
        <v>11.853227795830422</v>
      </c>
      <c r="AB111" s="10">
        <f t="shared" si="49"/>
        <v>11.960838127932394</v>
      </c>
      <c r="AC111" s="10">
        <f t="shared" si="50"/>
        <v>11.960838127932394</v>
      </c>
      <c r="AD111" s="10">
        <f t="shared" si="53"/>
        <v>12.068448460034368</v>
      </c>
      <c r="AE111" s="10">
        <f t="shared" si="192"/>
        <v>12.068448460034368</v>
      </c>
      <c r="AF111" s="10">
        <f t="shared" si="192"/>
        <v>12.068448460034368</v>
      </c>
      <c r="AG111" s="10">
        <f t="shared" si="59"/>
        <v>12.21343554107597</v>
      </c>
      <c r="AH111" s="10">
        <f t="shared" si="60"/>
        <v>12.21343554107597</v>
      </c>
      <c r="AI111" s="10">
        <f t="shared" si="61"/>
        <v>12.358422622117573</v>
      </c>
      <c r="AJ111" s="10">
        <f t="shared" si="193"/>
        <v>12.358422622117573</v>
      </c>
      <c r="AK111" s="10">
        <f t="shared" si="193"/>
        <v>12.358422622117573</v>
      </c>
      <c r="AL111" s="10">
        <f t="shared" si="63"/>
        <v>12.503409703159177</v>
      </c>
      <c r="AM111" s="10">
        <f t="shared" si="64"/>
        <v>12.503409703159177</v>
      </c>
      <c r="AN111" s="10">
        <f t="shared" si="65"/>
        <v>12.648396784200779</v>
      </c>
      <c r="AO111" s="10">
        <f t="shared" si="194"/>
        <v>12.648396784200779</v>
      </c>
      <c r="AP111" s="10">
        <f t="shared" si="194"/>
        <v>12.648396784200779</v>
      </c>
      <c r="AQ111" s="10">
        <f t="shared" si="67"/>
        <v>12.793383865242381</v>
      </c>
      <c r="AR111" s="10">
        <f t="shared" si="68"/>
        <v>12.793383865242381</v>
      </c>
      <c r="AS111" s="10">
        <f t="shared" si="69"/>
        <v>12.938370946283985</v>
      </c>
      <c r="AT111" s="10">
        <f t="shared" si="195"/>
        <v>12.938370946283985</v>
      </c>
      <c r="AU111" s="10">
        <f t="shared" si="195"/>
        <v>12.938370946283985</v>
      </c>
      <c r="AV111" s="10">
        <f t="shared" si="71"/>
        <v>13.083358027325588</v>
      </c>
      <c r="AW111" s="10">
        <f t="shared" si="72"/>
        <v>13.083358027325588</v>
      </c>
      <c r="AX111" s="10">
        <f t="shared" si="73"/>
        <v>13.22834510836719</v>
      </c>
      <c r="AY111" s="10">
        <f t="shared" si="196"/>
        <v>13.22834510836719</v>
      </c>
      <c r="AZ111" s="10">
        <f t="shared" si="196"/>
        <v>13.22834510836719</v>
      </c>
      <c r="BA111" s="10">
        <f t="shared" si="75"/>
        <v>13.373332189408792</v>
      </c>
      <c r="BB111" s="10">
        <f t="shared" si="76"/>
        <v>13.373332189408792</v>
      </c>
      <c r="BC111" s="10">
        <f t="shared" si="77"/>
        <v>13.518319270450394</v>
      </c>
      <c r="BD111" s="10">
        <f t="shared" si="197"/>
        <v>13.518319270450394</v>
      </c>
      <c r="BE111" s="10">
        <f t="shared" si="197"/>
        <v>13.518319270450394</v>
      </c>
      <c r="BF111" s="10">
        <f t="shared" si="81"/>
        <v>15.263299558689001</v>
      </c>
      <c r="BG111" s="10">
        <f t="shared" si="85"/>
        <v>15.263299558689001</v>
      </c>
      <c r="BH111" s="10">
        <f t="shared" si="86"/>
        <v>15.471157576711201</v>
      </c>
      <c r="BI111" s="10">
        <f t="shared" si="178"/>
        <v>15.471157576711201</v>
      </c>
      <c r="BJ111" s="10">
        <f t="shared" si="178"/>
        <v>15.471157576711201</v>
      </c>
      <c r="BK111" s="10">
        <f t="shared" si="89"/>
        <v>15.679015594733402</v>
      </c>
      <c r="BL111" s="10">
        <f t="shared" si="90"/>
        <v>15.679015594733402</v>
      </c>
      <c r="BM111" s="10">
        <f t="shared" si="91"/>
        <v>15.886873612755601</v>
      </c>
      <c r="BN111" s="10">
        <f t="shared" si="200"/>
        <v>15.886873612755601</v>
      </c>
      <c r="BO111" s="10">
        <f t="shared" si="200"/>
        <v>15.886873612755601</v>
      </c>
      <c r="BP111" s="10">
        <f t="shared" si="93"/>
        <v>16.094731630777801</v>
      </c>
      <c r="BQ111" s="10">
        <f t="shared" si="94"/>
        <v>16.094731630777801</v>
      </c>
      <c r="BR111" s="10">
        <f t="shared" si="95"/>
        <v>16.302589648800001</v>
      </c>
      <c r="BS111" s="10">
        <f t="shared" si="205"/>
        <v>16.302589648800001</v>
      </c>
      <c r="BT111" s="10">
        <f t="shared" si="205"/>
        <v>16.302589648800001</v>
      </c>
      <c r="BU111" s="10">
        <f t="shared" si="98"/>
        <v>16.6316791914</v>
      </c>
      <c r="BV111" s="10">
        <f t="shared" si="99"/>
        <v>16.6316791914</v>
      </c>
      <c r="BW111" s="10">
        <f t="shared" si="100"/>
        <v>16.960768734000002</v>
      </c>
      <c r="BX111" s="10">
        <f t="shared" si="210"/>
        <v>16.960768734000002</v>
      </c>
      <c r="BY111" s="10">
        <f t="shared" si="210"/>
        <v>16.960768734000002</v>
      </c>
      <c r="BZ111" s="10">
        <f t="shared" si="102"/>
        <v>17.2898582766</v>
      </c>
      <c r="CA111" s="10">
        <f t="shared" si="103"/>
        <v>17.2898582766</v>
      </c>
      <c r="CB111" s="10">
        <f t="shared" si="104"/>
        <v>17.618947819200002</v>
      </c>
      <c r="CC111" s="10">
        <f t="shared" si="159"/>
        <v>17.618947819200002</v>
      </c>
      <c r="CD111" s="10">
        <f t="shared" si="159"/>
        <v>17.618947819200002</v>
      </c>
      <c r="CE111" s="10">
        <f t="shared" si="106"/>
        <v>17.948037361800001</v>
      </c>
      <c r="CF111" s="10">
        <f t="shared" si="107"/>
        <v>17.948037361800001</v>
      </c>
      <c r="CG111" s="10">
        <f t="shared" si="108"/>
        <v>18.277126904399999</v>
      </c>
      <c r="CH111" s="10">
        <f t="shared" si="109"/>
        <v>18.277126904399999</v>
      </c>
      <c r="CI111" s="10">
        <f t="shared" si="109"/>
        <v>18.277126904399999</v>
      </c>
      <c r="CJ111" s="10">
        <f t="shared" si="110"/>
        <v>18.606216447000001</v>
      </c>
      <c r="CK111" s="10">
        <f t="shared" si="111"/>
        <v>18.606216447000001</v>
      </c>
      <c r="CL111" s="10">
        <f t="shared" si="114"/>
        <v>18.9353059896</v>
      </c>
      <c r="CM111" s="10">
        <f t="shared" si="170"/>
        <v>18.9353059896</v>
      </c>
      <c r="CN111" s="10">
        <f t="shared" si="170"/>
        <v>18.9353059896</v>
      </c>
      <c r="CO111" s="10">
        <f t="shared" si="118"/>
        <v>19.264395532200002</v>
      </c>
      <c r="CP111" s="10">
        <f t="shared" si="116"/>
        <v>19.264395532200002</v>
      </c>
      <c r="CQ111" s="10">
        <f t="shared" si="117"/>
        <v>19.5934850748</v>
      </c>
      <c r="CR111" s="10">
        <f t="shared" si="119"/>
        <v>19.5934850748</v>
      </c>
      <c r="CS111" s="10">
        <f t="shared" si="119"/>
        <v>19.5934850748</v>
      </c>
      <c r="CT111" s="10">
        <f t="shared" si="120"/>
        <v>19.922574617400002</v>
      </c>
      <c r="CU111" s="10">
        <f t="shared" si="121"/>
        <v>19.922574617400002</v>
      </c>
      <c r="CV111" s="10">
        <f t="shared" si="126"/>
        <v>20.251664160000001</v>
      </c>
      <c r="CW111" s="10">
        <f t="shared" si="179"/>
        <v>20.251664160000001</v>
      </c>
      <c r="CX111" s="10">
        <f t="shared" si="179"/>
        <v>20.251664160000001</v>
      </c>
      <c r="CY111" s="10">
        <f t="shared" si="141"/>
        <v>20.882210480000001</v>
      </c>
      <c r="CZ111" s="10">
        <f t="shared" si="142"/>
        <v>20.882210480000001</v>
      </c>
      <c r="DA111" s="10">
        <f t="shared" si="145"/>
        <v>21.512756799999998</v>
      </c>
      <c r="DB111" s="10">
        <f t="shared" si="201"/>
        <v>21.512756799999998</v>
      </c>
      <c r="DC111" s="10">
        <f t="shared" si="201"/>
        <v>21.512756799999998</v>
      </c>
      <c r="DD111" s="10">
        <f t="shared" si="147"/>
        <v>22.143303119999999</v>
      </c>
      <c r="DE111" s="10">
        <f t="shared" si="148"/>
        <v>22.143303119999999</v>
      </c>
      <c r="DF111" s="10">
        <f t="shared" si="150"/>
        <v>22.773849439999999</v>
      </c>
      <c r="DG111" s="10">
        <f t="shared" si="206"/>
        <v>22.773849439999999</v>
      </c>
      <c r="DH111" s="10">
        <f t="shared" si="206"/>
        <v>22.773849439999999</v>
      </c>
      <c r="DI111" s="10">
        <f t="shared" si="152"/>
        <v>23.40439576</v>
      </c>
      <c r="DJ111" s="10">
        <f t="shared" si="153"/>
        <v>23.40439576</v>
      </c>
      <c r="DK111" s="10">
        <f t="shared" si="155"/>
        <v>24.03494208</v>
      </c>
      <c r="DL111" s="10">
        <f t="shared" si="211"/>
        <v>24.03494208</v>
      </c>
      <c r="DM111" s="10">
        <f t="shared" si="211"/>
        <v>24.03494208</v>
      </c>
      <c r="DN111" s="10">
        <f t="shared" si="157"/>
        <v>24.665488400000001</v>
      </c>
      <c r="DO111" s="10">
        <f t="shared" si="158"/>
        <v>24.665488400000001</v>
      </c>
      <c r="DP111" s="10">
        <f t="shared" si="160"/>
        <v>25.296034720000002</v>
      </c>
      <c r="DQ111" s="10">
        <f t="shared" si="161"/>
        <v>25.296034720000002</v>
      </c>
      <c r="DR111" s="10">
        <f t="shared" si="161"/>
        <v>25.296034720000002</v>
      </c>
      <c r="DS111" s="10">
        <f t="shared" si="162"/>
        <v>25.926581040000002</v>
      </c>
      <c r="DT111" s="10">
        <f t="shared" si="163"/>
        <v>25.926581040000002</v>
      </c>
      <c r="DU111" s="10">
        <f t="shared" si="164"/>
        <v>26.557127359999999</v>
      </c>
      <c r="DV111" s="10">
        <f t="shared" si="165"/>
        <v>26.557127359999999</v>
      </c>
      <c r="DW111" s="10">
        <f t="shared" si="165"/>
        <v>26.557127359999999</v>
      </c>
      <c r="DX111" s="10">
        <f t="shared" si="166"/>
        <v>27.18767368</v>
      </c>
      <c r="DY111" s="10">
        <f t="shared" si="167"/>
        <v>27.18767368</v>
      </c>
      <c r="DZ111" s="10">
        <f t="shared" si="168"/>
        <v>27.81822</v>
      </c>
      <c r="EA111" s="10">
        <f t="shared" si="169"/>
        <v>27.81822</v>
      </c>
      <c r="EB111" s="10">
        <f t="shared" si="169"/>
        <v>27.81822</v>
      </c>
      <c r="EC111" s="10">
        <f t="shared" si="171"/>
        <v>29.785035000000001</v>
      </c>
      <c r="ED111" s="10">
        <f t="shared" si="172"/>
        <v>29.785035000000001</v>
      </c>
      <c r="EE111" s="10">
        <f t="shared" si="174"/>
        <v>31.751850000000001</v>
      </c>
      <c r="EF111" s="10">
        <f t="shared" si="175"/>
        <v>31.751850000000001</v>
      </c>
      <c r="EG111" s="10">
        <f t="shared" si="175"/>
        <v>31.751850000000001</v>
      </c>
      <c r="EH111" s="10">
        <f t="shared" si="176"/>
        <v>33.718665000000001</v>
      </c>
      <c r="EI111" s="10">
        <f t="shared" si="177"/>
        <v>33.718665000000001</v>
      </c>
      <c r="EJ111" s="10">
        <f t="shared" si="180"/>
        <v>35.685479999999998</v>
      </c>
      <c r="EK111" s="10">
        <f t="shared" si="181"/>
        <v>35.685479999999998</v>
      </c>
      <c r="EL111" s="10">
        <f t="shared" si="198"/>
        <v>2483.955363989196</v>
      </c>
      <c r="EM111">
        <v>73</v>
      </c>
      <c r="EN111" s="10">
        <f t="shared" si="199"/>
        <v>332.55213154047698</v>
      </c>
      <c r="EO111" s="4">
        <f t="shared" si="182"/>
        <v>3031.6468147423129</v>
      </c>
      <c r="EP111" s="4">
        <f t="shared" si="55"/>
        <v>14.307245494134776</v>
      </c>
      <c r="EQ111">
        <f t="shared" si="183"/>
        <v>1.0010066812488098E-3</v>
      </c>
      <c r="ER111">
        <v>0</v>
      </c>
      <c r="ES111" s="10">
        <f t="shared" si="112"/>
        <v>334.07785130671795</v>
      </c>
      <c r="ET111" s="4">
        <f t="shared" si="56"/>
        <v>3045.5557421880267</v>
      </c>
      <c r="EU111" s="4">
        <f t="shared" si="57"/>
        <v>14.372885871027705</v>
      </c>
      <c r="EV111">
        <f t="shared" si="184"/>
        <v>1.1216298896008243E-3</v>
      </c>
      <c r="EW111">
        <v>0</v>
      </c>
      <c r="EX111" s="10">
        <f t="shared" si="82"/>
        <v>730.53838250200067</v>
      </c>
      <c r="EY111" s="4">
        <f t="shared" si="83"/>
        <v>6659.8110500747844</v>
      </c>
      <c r="EZ111" s="4">
        <f t="shared" si="84"/>
        <v>31.429634604738897</v>
      </c>
      <c r="FA111">
        <f t="shared" si="185"/>
        <v>1.5183398359777246E-3</v>
      </c>
      <c r="FB111">
        <v>0</v>
      </c>
      <c r="FC111" s="10">
        <f t="shared" si="122"/>
        <v>1086.7869986400001</v>
      </c>
      <c r="FD111" s="4">
        <f t="shared" si="123"/>
        <v>9907.4822568962827</v>
      </c>
      <c r="FE111" s="4">
        <f t="shared" si="124"/>
        <v>46.756363633422808</v>
      </c>
      <c r="FF111">
        <f t="shared" si="186"/>
        <v>2.2587615281846767E-3</v>
      </c>
      <c r="FG111">
        <v>0</v>
      </c>
    </row>
    <row r="112" spans="1:174" x14ac:dyDescent="0.3">
      <c r="A112" t="s">
        <v>140</v>
      </c>
      <c r="B112">
        <v>1</v>
      </c>
      <c r="C112" s="10">
        <f>$C$19</f>
        <v>10.777124474810691</v>
      </c>
      <c r="D112" s="10">
        <f t="shared" si="128"/>
        <v>10.777124474810691</v>
      </c>
      <c r="E112" s="10">
        <f t="shared" si="129"/>
        <v>10.884734806912665</v>
      </c>
      <c r="F112" s="10">
        <f t="shared" si="187"/>
        <v>10.884734806912665</v>
      </c>
      <c r="G112" s="10">
        <f t="shared" si="187"/>
        <v>10.884734806912665</v>
      </c>
      <c r="H112" s="10">
        <f t="shared" si="202"/>
        <v>10.992345139014637</v>
      </c>
      <c r="I112" s="10">
        <f t="shared" si="203"/>
        <v>10.992345139014637</v>
      </c>
      <c r="J112" s="10">
        <f t="shared" si="204"/>
        <v>11.09995547111661</v>
      </c>
      <c r="K112" s="10">
        <f t="shared" si="188"/>
        <v>11.09995547111661</v>
      </c>
      <c r="L112" s="10">
        <f t="shared" si="188"/>
        <v>11.09995547111661</v>
      </c>
      <c r="M112" s="10">
        <f t="shared" si="207"/>
        <v>11.207565803218584</v>
      </c>
      <c r="N112" s="10">
        <f t="shared" si="208"/>
        <v>11.207565803218584</v>
      </c>
      <c r="O112" s="10">
        <f t="shared" si="209"/>
        <v>11.315176135320556</v>
      </c>
      <c r="P112" s="10">
        <f t="shared" si="189"/>
        <v>11.315176135320556</v>
      </c>
      <c r="Q112" s="10">
        <f t="shared" si="189"/>
        <v>11.315176135320556</v>
      </c>
      <c r="R112" s="10">
        <f t="shared" si="212"/>
        <v>11.422786467422529</v>
      </c>
      <c r="S112" s="10">
        <f t="shared" si="213"/>
        <v>11.422786467422529</v>
      </c>
      <c r="T112" s="10">
        <f t="shared" ref="T112" si="214">S111</f>
        <v>11.530396799524503</v>
      </c>
      <c r="U112" s="10">
        <f t="shared" si="190"/>
        <v>11.530396799524503</v>
      </c>
      <c r="V112" s="10">
        <f t="shared" si="190"/>
        <v>11.530396799524503</v>
      </c>
      <c r="W112" s="10">
        <f t="shared" si="45"/>
        <v>11.638007131626475</v>
      </c>
      <c r="X112" s="10">
        <f t="shared" si="46"/>
        <v>11.638007131626475</v>
      </c>
      <c r="Y112" s="10">
        <f t="shared" si="47"/>
        <v>11.745617463728449</v>
      </c>
      <c r="Z112" s="10">
        <f t="shared" si="191"/>
        <v>11.745617463728449</v>
      </c>
      <c r="AA112" s="10">
        <f t="shared" si="191"/>
        <v>11.745617463728449</v>
      </c>
      <c r="AB112" s="10">
        <f t="shared" si="49"/>
        <v>11.853227795830422</v>
      </c>
      <c r="AC112" s="10">
        <f t="shared" si="50"/>
        <v>11.853227795830422</v>
      </c>
      <c r="AD112" s="10">
        <f t="shared" si="53"/>
        <v>11.960838127932394</v>
      </c>
      <c r="AE112" s="10">
        <f t="shared" si="192"/>
        <v>11.960838127932394</v>
      </c>
      <c r="AF112" s="10">
        <f t="shared" si="192"/>
        <v>11.960838127932394</v>
      </c>
      <c r="AG112" s="10">
        <f t="shared" si="59"/>
        <v>12.068448460034368</v>
      </c>
      <c r="AH112" s="10">
        <f t="shared" si="60"/>
        <v>12.068448460034368</v>
      </c>
      <c r="AI112" s="10">
        <f t="shared" si="61"/>
        <v>12.21343554107597</v>
      </c>
      <c r="AJ112" s="10">
        <f t="shared" si="193"/>
        <v>12.21343554107597</v>
      </c>
      <c r="AK112" s="10">
        <f t="shared" si="193"/>
        <v>12.21343554107597</v>
      </c>
      <c r="AL112" s="10">
        <f t="shared" si="63"/>
        <v>12.358422622117573</v>
      </c>
      <c r="AM112" s="10">
        <f t="shared" si="64"/>
        <v>12.358422622117573</v>
      </c>
      <c r="AN112" s="10">
        <f t="shared" si="65"/>
        <v>12.503409703159177</v>
      </c>
      <c r="AO112" s="10">
        <f t="shared" si="194"/>
        <v>12.503409703159177</v>
      </c>
      <c r="AP112" s="10">
        <f t="shared" si="194"/>
        <v>12.503409703159177</v>
      </c>
      <c r="AQ112" s="10">
        <f t="shared" si="67"/>
        <v>12.648396784200779</v>
      </c>
      <c r="AR112" s="10">
        <f t="shared" si="68"/>
        <v>12.648396784200779</v>
      </c>
      <c r="AS112" s="10">
        <f t="shared" si="69"/>
        <v>12.793383865242381</v>
      </c>
      <c r="AT112" s="10">
        <f t="shared" si="195"/>
        <v>12.793383865242381</v>
      </c>
      <c r="AU112" s="10">
        <f t="shared" si="195"/>
        <v>12.793383865242381</v>
      </c>
      <c r="AV112" s="10">
        <f t="shared" si="71"/>
        <v>12.938370946283985</v>
      </c>
      <c r="AW112" s="10">
        <f t="shared" si="72"/>
        <v>12.938370946283985</v>
      </c>
      <c r="AX112" s="10">
        <f t="shared" si="73"/>
        <v>13.083358027325588</v>
      </c>
      <c r="AY112" s="10">
        <f t="shared" si="196"/>
        <v>13.083358027325588</v>
      </c>
      <c r="AZ112" s="10">
        <f t="shared" si="196"/>
        <v>13.083358027325588</v>
      </c>
      <c r="BA112" s="10">
        <f t="shared" si="75"/>
        <v>13.22834510836719</v>
      </c>
      <c r="BB112" s="10">
        <f t="shared" si="76"/>
        <v>13.22834510836719</v>
      </c>
      <c r="BC112" s="10">
        <f t="shared" si="77"/>
        <v>13.373332189408792</v>
      </c>
      <c r="BD112" s="10">
        <f t="shared" si="197"/>
        <v>13.373332189408792</v>
      </c>
      <c r="BE112" s="10">
        <f t="shared" si="197"/>
        <v>13.373332189408792</v>
      </c>
      <c r="BF112" s="10">
        <f t="shared" si="81"/>
        <v>15.055441540666802</v>
      </c>
      <c r="BG112" s="10">
        <f t="shared" si="85"/>
        <v>15.055441540666802</v>
      </c>
      <c r="BH112" s="10">
        <f t="shared" si="86"/>
        <v>15.263299558689001</v>
      </c>
      <c r="BI112" s="10">
        <f t="shared" si="178"/>
        <v>15.263299558689001</v>
      </c>
      <c r="BJ112" s="10">
        <f t="shared" si="178"/>
        <v>15.263299558689001</v>
      </c>
      <c r="BK112" s="10">
        <f t="shared" si="89"/>
        <v>15.471157576711201</v>
      </c>
      <c r="BL112" s="10">
        <f t="shared" si="90"/>
        <v>15.471157576711201</v>
      </c>
      <c r="BM112" s="10">
        <f t="shared" si="91"/>
        <v>15.679015594733402</v>
      </c>
      <c r="BN112" s="10">
        <f t="shared" si="200"/>
        <v>15.679015594733402</v>
      </c>
      <c r="BO112" s="10">
        <f t="shared" si="200"/>
        <v>15.679015594733402</v>
      </c>
      <c r="BP112" s="10">
        <f t="shared" si="93"/>
        <v>15.886873612755601</v>
      </c>
      <c r="BQ112" s="10">
        <f t="shared" si="94"/>
        <v>15.886873612755601</v>
      </c>
      <c r="BR112" s="10">
        <f t="shared" si="95"/>
        <v>16.094731630777801</v>
      </c>
      <c r="BS112" s="10">
        <f t="shared" si="205"/>
        <v>16.094731630777801</v>
      </c>
      <c r="BT112" s="10">
        <f t="shared" si="205"/>
        <v>16.094731630777801</v>
      </c>
      <c r="BU112" s="10">
        <f t="shared" si="98"/>
        <v>16.302589648800001</v>
      </c>
      <c r="BV112" s="10">
        <f t="shared" si="99"/>
        <v>16.302589648800001</v>
      </c>
      <c r="BW112" s="10">
        <f t="shared" si="100"/>
        <v>16.6316791914</v>
      </c>
      <c r="BX112" s="10">
        <f t="shared" si="210"/>
        <v>16.6316791914</v>
      </c>
      <c r="BY112" s="10">
        <f t="shared" si="210"/>
        <v>16.6316791914</v>
      </c>
      <c r="BZ112" s="10">
        <f t="shared" si="102"/>
        <v>16.960768734000002</v>
      </c>
      <c r="CA112" s="10">
        <f t="shared" si="103"/>
        <v>16.960768734000002</v>
      </c>
      <c r="CB112" s="10">
        <f t="shared" si="104"/>
        <v>17.2898582766</v>
      </c>
      <c r="CC112" s="10">
        <f t="shared" ref="CC112:CD112" si="215">CB112</f>
        <v>17.2898582766</v>
      </c>
      <c r="CD112" s="10">
        <f t="shared" si="215"/>
        <v>17.2898582766</v>
      </c>
      <c r="CE112" s="10">
        <f t="shared" si="106"/>
        <v>17.618947819200002</v>
      </c>
      <c r="CF112" s="10">
        <f t="shared" si="107"/>
        <v>17.618947819200002</v>
      </c>
      <c r="CG112" s="10">
        <f t="shared" si="108"/>
        <v>17.948037361800001</v>
      </c>
      <c r="CH112" s="10">
        <f t="shared" si="109"/>
        <v>17.948037361800001</v>
      </c>
      <c r="CI112" s="10">
        <f t="shared" si="109"/>
        <v>17.948037361800001</v>
      </c>
      <c r="CJ112" s="10">
        <f t="shared" si="110"/>
        <v>18.277126904399999</v>
      </c>
      <c r="CK112" s="10">
        <f t="shared" si="111"/>
        <v>18.277126904399999</v>
      </c>
      <c r="CL112" s="10">
        <f t="shared" si="114"/>
        <v>18.606216447000001</v>
      </c>
      <c r="CM112" s="10">
        <f t="shared" si="170"/>
        <v>18.606216447000001</v>
      </c>
      <c r="CN112" s="10">
        <f t="shared" si="170"/>
        <v>18.606216447000001</v>
      </c>
      <c r="CO112" s="10">
        <f t="shared" si="118"/>
        <v>18.9353059896</v>
      </c>
      <c r="CP112" s="10">
        <f t="shared" si="116"/>
        <v>18.9353059896</v>
      </c>
      <c r="CQ112" s="10">
        <f t="shared" si="117"/>
        <v>19.264395532200002</v>
      </c>
      <c r="CR112" s="10">
        <f t="shared" si="119"/>
        <v>19.264395532200002</v>
      </c>
      <c r="CS112" s="10">
        <f t="shared" si="119"/>
        <v>19.264395532200002</v>
      </c>
      <c r="CT112" s="10">
        <f t="shared" si="120"/>
        <v>19.5934850748</v>
      </c>
      <c r="CU112" s="10">
        <f t="shared" si="121"/>
        <v>19.5934850748</v>
      </c>
      <c r="CV112" s="10">
        <f t="shared" si="126"/>
        <v>19.922574617400002</v>
      </c>
      <c r="CW112" s="10">
        <f t="shared" si="179"/>
        <v>19.922574617400002</v>
      </c>
      <c r="CX112" s="10">
        <f t="shared" si="179"/>
        <v>19.922574617400002</v>
      </c>
      <c r="CY112" s="10">
        <f t="shared" si="141"/>
        <v>20.251664160000001</v>
      </c>
      <c r="CZ112" s="10">
        <f t="shared" si="142"/>
        <v>20.251664160000001</v>
      </c>
      <c r="DA112" s="10">
        <f t="shared" si="145"/>
        <v>20.882210480000001</v>
      </c>
      <c r="DB112" s="10">
        <f t="shared" si="201"/>
        <v>20.882210480000001</v>
      </c>
      <c r="DC112" s="10">
        <f t="shared" si="201"/>
        <v>20.882210480000001</v>
      </c>
      <c r="DD112" s="10">
        <f t="shared" si="147"/>
        <v>21.512756799999998</v>
      </c>
      <c r="DE112" s="10">
        <f t="shared" si="148"/>
        <v>21.512756799999998</v>
      </c>
      <c r="DF112" s="10">
        <f t="shared" si="150"/>
        <v>22.143303119999999</v>
      </c>
      <c r="DG112" s="10">
        <f t="shared" si="206"/>
        <v>22.143303119999999</v>
      </c>
      <c r="DH112" s="10">
        <f t="shared" si="206"/>
        <v>22.143303119999999</v>
      </c>
      <c r="DI112" s="10">
        <f t="shared" si="152"/>
        <v>22.773849439999999</v>
      </c>
      <c r="DJ112" s="10">
        <f t="shared" si="153"/>
        <v>22.773849439999999</v>
      </c>
      <c r="DK112" s="10">
        <f t="shared" si="155"/>
        <v>23.40439576</v>
      </c>
      <c r="DL112" s="10">
        <f t="shared" si="211"/>
        <v>23.40439576</v>
      </c>
      <c r="DM112" s="10">
        <f t="shared" si="211"/>
        <v>23.40439576</v>
      </c>
      <c r="DN112" s="10">
        <f t="shared" si="157"/>
        <v>24.03494208</v>
      </c>
      <c r="DO112" s="10">
        <f t="shared" si="158"/>
        <v>24.03494208</v>
      </c>
      <c r="DP112" s="10">
        <f t="shared" si="160"/>
        <v>24.665488400000001</v>
      </c>
      <c r="DQ112" s="10">
        <f t="shared" ref="DQ112:DR112" si="216">DP112</f>
        <v>24.665488400000001</v>
      </c>
      <c r="DR112" s="10">
        <f t="shared" si="216"/>
        <v>24.665488400000001</v>
      </c>
      <c r="DS112" s="10">
        <f t="shared" si="162"/>
        <v>25.296034720000002</v>
      </c>
      <c r="DT112" s="10">
        <f t="shared" si="163"/>
        <v>25.296034720000002</v>
      </c>
      <c r="DU112" s="10">
        <f t="shared" si="164"/>
        <v>25.926581040000002</v>
      </c>
      <c r="DV112" s="10">
        <f t="shared" si="165"/>
        <v>25.926581040000002</v>
      </c>
      <c r="DW112" s="10">
        <f t="shared" si="165"/>
        <v>25.926581040000002</v>
      </c>
      <c r="DX112" s="10">
        <f t="shared" si="166"/>
        <v>26.557127359999999</v>
      </c>
      <c r="DY112" s="10">
        <f t="shared" si="167"/>
        <v>26.557127359999999</v>
      </c>
      <c r="DZ112" s="10">
        <f t="shared" si="168"/>
        <v>27.18767368</v>
      </c>
      <c r="EA112" s="10">
        <f t="shared" si="169"/>
        <v>27.18767368</v>
      </c>
      <c r="EB112" s="10">
        <f t="shared" si="169"/>
        <v>27.18767368</v>
      </c>
      <c r="EC112" s="10">
        <f t="shared" si="171"/>
        <v>27.81822</v>
      </c>
      <c r="ED112" s="10">
        <f t="shared" si="172"/>
        <v>27.81822</v>
      </c>
      <c r="EE112" s="10">
        <f t="shared" si="174"/>
        <v>29.785035000000001</v>
      </c>
      <c r="EF112" s="10">
        <f t="shared" si="175"/>
        <v>29.785035000000001</v>
      </c>
      <c r="EG112" s="10">
        <f t="shared" si="175"/>
        <v>29.785035000000001</v>
      </c>
      <c r="EH112" s="10">
        <f t="shared" si="176"/>
        <v>31.751850000000001</v>
      </c>
      <c r="EI112" s="10">
        <f t="shared" si="177"/>
        <v>31.751850000000001</v>
      </c>
      <c r="EJ112" s="10">
        <f t="shared" si="180"/>
        <v>33.718665000000001</v>
      </c>
      <c r="EK112" s="10">
        <f t="shared" si="181"/>
        <v>33.718665000000001</v>
      </c>
      <c r="EL112" s="10">
        <f t="shared" si="198"/>
        <v>2427.4940958517627</v>
      </c>
      <c r="EM112">
        <v>74</v>
      </c>
      <c r="EN112" s="10">
        <f t="shared" si="199"/>
        <v>329.43143190951969</v>
      </c>
      <c r="EO112" s="4">
        <f t="shared" si="182"/>
        <v>3003.1975636365273</v>
      </c>
      <c r="EP112" s="4">
        <f t="shared" si="55"/>
        <v>14.172984993302208</v>
      </c>
      <c r="EQ112">
        <f t="shared" si="183"/>
        <v>9.9161314295967461E-4</v>
      </c>
      <c r="ER112">
        <v>0</v>
      </c>
      <c r="ES112" s="10">
        <f t="shared" si="112"/>
        <v>330.34556394857594</v>
      </c>
      <c r="ET112" s="4">
        <f t="shared" si="56"/>
        <v>3011.5310705415086</v>
      </c>
      <c r="EU112" s="4">
        <f t="shared" si="57"/>
        <v>14.212313297818699</v>
      </c>
      <c r="EV112">
        <f t="shared" si="184"/>
        <v>1.1090991425276578E-3</v>
      </c>
      <c r="EW112">
        <v>0</v>
      </c>
      <c r="EX112" s="10">
        <f t="shared" si="82"/>
        <v>718.53509458146766</v>
      </c>
      <c r="EY112" s="4">
        <f t="shared" si="83"/>
        <v>6550.3854107858369</v>
      </c>
      <c r="EZ112" s="4">
        <f t="shared" si="84"/>
        <v>30.913222377217373</v>
      </c>
      <c r="FA112">
        <f t="shared" si="185"/>
        <v>1.4933923853728199E-3</v>
      </c>
      <c r="FB112">
        <v>0</v>
      </c>
      <c r="FC112" s="10">
        <f t="shared" si="122"/>
        <v>1049.1820054121999</v>
      </c>
      <c r="FD112" s="4">
        <f t="shared" si="123"/>
        <v>9564.6636515565351</v>
      </c>
      <c r="FE112" s="4">
        <f t="shared" si="124"/>
        <v>45.138500390679091</v>
      </c>
      <c r="FF112">
        <f t="shared" si="186"/>
        <v>2.1806038836076854E-3</v>
      </c>
      <c r="FG112">
        <v>0</v>
      </c>
    </row>
    <row r="117" spans="1:87" x14ac:dyDescent="0.3">
      <c r="A117" s="3" t="s">
        <v>141</v>
      </c>
    </row>
    <row r="118" spans="1:87" x14ac:dyDescent="0.3">
      <c r="A118" s="2" t="s">
        <v>85</v>
      </c>
      <c r="B118" t="s">
        <v>13</v>
      </c>
      <c r="C118">
        <v>1</v>
      </c>
      <c r="D118">
        <v>2</v>
      </c>
      <c r="E118">
        <v>3</v>
      </c>
      <c r="F118">
        <v>4</v>
      </c>
      <c r="G118">
        <v>5</v>
      </c>
      <c r="H118">
        <v>6</v>
      </c>
      <c r="I118">
        <v>7</v>
      </c>
      <c r="J118">
        <v>8</v>
      </c>
      <c r="K118">
        <v>9</v>
      </c>
      <c r="L118">
        <v>10</v>
      </c>
      <c r="M118">
        <v>11</v>
      </c>
      <c r="N118">
        <v>12</v>
      </c>
      <c r="O118">
        <v>13</v>
      </c>
      <c r="P118">
        <v>14</v>
      </c>
      <c r="Q118">
        <v>15</v>
      </c>
      <c r="R118">
        <v>16</v>
      </c>
      <c r="S118">
        <v>17</v>
      </c>
      <c r="T118">
        <v>18</v>
      </c>
      <c r="U118">
        <v>19</v>
      </c>
      <c r="V118">
        <v>20</v>
      </c>
      <c r="W118">
        <v>21</v>
      </c>
      <c r="X118">
        <v>22</v>
      </c>
      <c r="Y118">
        <v>23</v>
      </c>
      <c r="Z118">
        <v>24</v>
      </c>
      <c r="AA118">
        <v>25</v>
      </c>
      <c r="AB118">
        <v>26</v>
      </c>
      <c r="AC118">
        <v>27</v>
      </c>
      <c r="AD118">
        <v>28</v>
      </c>
      <c r="AE118">
        <v>29</v>
      </c>
      <c r="AF118">
        <v>30</v>
      </c>
      <c r="AG118">
        <v>31</v>
      </c>
      <c r="AH118">
        <v>32</v>
      </c>
      <c r="AI118">
        <v>33</v>
      </c>
      <c r="AJ118">
        <v>34</v>
      </c>
      <c r="AK118">
        <v>35</v>
      </c>
      <c r="AL118">
        <v>36</v>
      </c>
      <c r="AM118">
        <v>37</v>
      </c>
      <c r="AN118">
        <v>38</v>
      </c>
      <c r="AO118">
        <v>39</v>
      </c>
      <c r="AP118">
        <v>40</v>
      </c>
      <c r="AQ118">
        <v>41</v>
      </c>
      <c r="AR118">
        <v>42</v>
      </c>
      <c r="AS118">
        <v>43</v>
      </c>
      <c r="AT118">
        <v>44</v>
      </c>
      <c r="AU118">
        <v>45</v>
      </c>
      <c r="AV118">
        <v>46</v>
      </c>
      <c r="AW118">
        <v>47</v>
      </c>
      <c r="AX118">
        <v>48</v>
      </c>
      <c r="AY118">
        <v>49</v>
      </c>
      <c r="AZ118">
        <v>50</v>
      </c>
      <c r="BA118">
        <v>51</v>
      </c>
      <c r="BB118">
        <v>52</v>
      </c>
      <c r="BC118">
        <v>53</v>
      </c>
      <c r="BD118">
        <v>54</v>
      </c>
      <c r="BE118">
        <v>55</v>
      </c>
      <c r="BF118">
        <v>56</v>
      </c>
      <c r="BG118">
        <v>57</v>
      </c>
      <c r="BH118">
        <v>58</v>
      </c>
      <c r="BI118">
        <v>59</v>
      </c>
      <c r="BJ118">
        <v>60</v>
      </c>
      <c r="BK118">
        <v>61</v>
      </c>
      <c r="BL118">
        <v>62</v>
      </c>
      <c r="BM118">
        <v>63</v>
      </c>
      <c r="BN118">
        <v>64</v>
      </c>
      <c r="BO118">
        <v>65</v>
      </c>
      <c r="BP118">
        <v>66</v>
      </c>
      <c r="BQ118">
        <v>67</v>
      </c>
      <c r="BR118">
        <v>68</v>
      </c>
      <c r="BS118">
        <v>69</v>
      </c>
      <c r="BT118">
        <v>70</v>
      </c>
      <c r="BU118">
        <v>71</v>
      </c>
      <c r="BV118">
        <v>72</v>
      </c>
      <c r="BW118">
        <v>73</v>
      </c>
      <c r="BX118">
        <v>74</v>
      </c>
      <c r="BY118">
        <v>75</v>
      </c>
      <c r="BZ118">
        <v>76</v>
      </c>
      <c r="CA118">
        <v>77</v>
      </c>
      <c r="CB118">
        <v>78</v>
      </c>
      <c r="CC118">
        <v>79</v>
      </c>
      <c r="CD118">
        <v>80</v>
      </c>
      <c r="CE118">
        <v>81</v>
      </c>
      <c r="CF118">
        <v>82</v>
      </c>
      <c r="CG118">
        <v>83</v>
      </c>
      <c r="CH118">
        <v>84</v>
      </c>
      <c r="CI118" t="s">
        <v>71</v>
      </c>
    </row>
    <row r="119" spans="1:87" x14ac:dyDescent="0.3">
      <c r="A119" t="s">
        <v>0</v>
      </c>
      <c r="B119">
        <v>1</v>
      </c>
      <c r="C119" s="18">
        <f>$C$13</f>
        <v>51.42</v>
      </c>
      <c r="D119" s="10">
        <f>C119</f>
        <v>51.42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>
        <f>SUM(C119:CH119)</f>
        <v>102.84</v>
      </c>
    </row>
    <row r="120" spans="1:87" x14ac:dyDescent="0.3">
      <c r="A120">
        <f>(C119-C131)/12</f>
        <v>1.9668150000000002</v>
      </c>
      <c r="B120">
        <v>2</v>
      </c>
      <c r="C120" s="10">
        <f>$C$40-B119*$A$41</f>
        <v>49.453185000000005</v>
      </c>
      <c r="D120" s="10">
        <f t="shared" ref="D120:D166" si="217">C120</f>
        <v>49.453185000000005</v>
      </c>
      <c r="E120" s="10">
        <f>D119</f>
        <v>51.42</v>
      </c>
      <c r="F120" s="10">
        <f>E120</f>
        <v>51.42</v>
      </c>
      <c r="G120" s="10">
        <f>F120</f>
        <v>51.42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>
        <f t="shared" ref="CI120:CI167" si="218">SUM(C120:CH120)</f>
        <v>253.16637000000003</v>
      </c>
    </row>
    <row r="121" spans="1:87" x14ac:dyDescent="0.3">
      <c r="B121">
        <v>3</v>
      </c>
      <c r="C121" s="10">
        <f t="shared" ref="C121:C130" si="219">$C$40-B120*$A$41</f>
        <v>47.486370000000001</v>
      </c>
      <c r="D121" s="10">
        <f t="shared" si="217"/>
        <v>47.486370000000001</v>
      </c>
      <c r="E121" s="10">
        <f t="shared" ref="E121:E166" si="220">D120</f>
        <v>49.453185000000005</v>
      </c>
      <c r="F121" s="10">
        <f t="shared" ref="F121:G167" si="221">E121</f>
        <v>49.453185000000005</v>
      </c>
      <c r="G121" s="10">
        <f t="shared" si="221"/>
        <v>49.453185000000005</v>
      </c>
      <c r="H121" s="10">
        <f>G120</f>
        <v>51.42</v>
      </c>
      <c r="I121" s="10">
        <f>H121</f>
        <v>51.42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>
        <f t="shared" si="218"/>
        <v>346.17229500000008</v>
      </c>
    </row>
    <row r="122" spans="1:87" x14ac:dyDescent="0.3">
      <c r="B122">
        <v>4</v>
      </c>
      <c r="C122" s="10">
        <f t="shared" si="219"/>
        <v>45.519555000000004</v>
      </c>
      <c r="D122" s="10">
        <f t="shared" si="217"/>
        <v>45.519555000000004</v>
      </c>
      <c r="E122" s="10">
        <f t="shared" si="220"/>
        <v>47.486370000000001</v>
      </c>
      <c r="F122" s="10">
        <f t="shared" si="221"/>
        <v>47.486370000000001</v>
      </c>
      <c r="G122" s="10">
        <f t="shared" si="221"/>
        <v>47.486370000000001</v>
      </c>
      <c r="H122" s="10">
        <f t="shared" ref="H122:H167" si="222">G121</f>
        <v>49.453185000000005</v>
      </c>
      <c r="I122" s="10">
        <f t="shared" ref="I122:I167" si="223">H122</f>
        <v>49.453185000000005</v>
      </c>
      <c r="J122" s="10">
        <f>I121</f>
        <v>51.42</v>
      </c>
      <c r="K122" s="10">
        <f>J122</f>
        <v>51.42</v>
      </c>
      <c r="L122" s="10">
        <f>K122</f>
        <v>51.42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>
        <f t="shared" si="218"/>
        <v>486.66459000000009</v>
      </c>
    </row>
    <row r="123" spans="1:87" x14ac:dyDescent="0.3">
      <c r="B123">
        <v>5</v>
      </c>
      <c r="C123" s="10">
        <f t="shared" si="219"/>
        <v>43.55274</v>
      </c>
      <c r="D123" s="10">
        <f t="shared" si="217"/>
        <v>43.55274</v>
      </c>
      <c r="E123" s="10">
        <f t="shared" si="220"/>
        <v>45.519555000000004</v>
      </c>
      <c r="F123" s="10">
        <f t="shared" si="221"/>
        <v>45.519555000000004</v>
      </c>
      <c r="G123" s="10">
        <f t="shared" si="221"/>
        <v>45.519555000000004</v>
      </c>
      <c r="H123" s="10">
        <f t="shared" si="222"/>
        <v>47.486370000000001</v>
      </c>
      <c r="I123" s="10">
        <f t="shared" si="223"/>
        <v>47.486370000000001</v>
      </c>
      <c r="J123" s="10">
        <f t="shared" ref="J123:J167" si="224">I122</f>
        <v>49.453185000000005</v>
      </c>
      <c r="K123" s="10">
        <f t="shared" ref="K123:L167" si="225">J123</f>
        <v>49.453185000000005</v>
      </c>
      <c r="L123" s="10">
        <f t="shared" si="225"/>
        <v>49.453185000000005</v>
      </c>
      <c r="M123" s="10">
        <f>L122</f>
        <v>51.42</v>
      </c>
      <c r="N123" s="10">
        <f>M123</f>
        <v>51.42</v>
      </c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>
        <f t="shared" si="218"/>
        <v>569.83644000000004</v>
      </c>
    </row>
    <row r="124" spans="1:87" x14ac:dyDescent="0.3">
      <c r="B124">
        <v>6</v>
      </c>
      <c r="C124" s="10">
        <f t="shared" si="219"/>
        <v>41.585925000000003</v>
      </c>
      <c r="D124" s="10">
        <f t="shared" si="217"/>
        <v>41.585925000000003</v>
      </c>
      <c r="E124" s="10">
        <f t="shared" si="220"/>
        <v>43.55274</v>
      </c>
      <c r="F124" s="10">
        <f t="shared" si="221"/>
        <v>43.55274</v>
      </c>
      <c r="G124" s="10">
        <f t="shared" si="221"/>
        <v>43.55274</v>
      </c>
      <c r="H124" s="10">
        <f t="shared" si="222"/>
        <v>45.519555000000004</v>
      </c>
      <c r="I124" s="10">
        <f t="shared" si="223"/>
        <v>45.519555000000004</v>
      </c>
      <c r="J124" s="10">
        <f t="shared" si="224"/>
        <v>47.486370000000001</v>
      </c>
      <c r="K124" s="10">
        <f t="shared" si="225"/>
        <v>47.486370000000001</v>
      </c>
      <c r="L124" s="10">
        <f t="shared" si="225"/>
        <v>47.486370000000001</v>
      </c>
      <c r="M124" s="10">
        <f t="shared" ref="M124:M167" si="226">L123</f>
        <v>49.453185000000005</v>
      </c>
      <c r="N124" s="10">
        <f t="shared" ref="N124:N167" si="227">M124</f>
        <v>49.453185000000005</v>
      </c>
      <c r="O124" s="10">
        <f>N123</f>
        <v>51.42</v>
      </c>
      <c r="P124" s="10">
        <f>O124</f>
        <v>51.42</v>
      </c>
      <c r="Q124" s="10">
        <f>P124</f>
        <v>51.42</v>
      </c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>
        <f t="shared" si="218"/>
        <v>700.49465999999995</v>
      </c>
    </row>
    <row r="125" spans="1:87" x14ac:dyDescent="0.3">
      <c r="B125">
        <v>7</v>
      </c>
      <c r="C125" s="10">
        <f t="shared" si="219"/>
        <v>39.619109999999999</v>
      </c>
      <c r="D125" s="10">
        <f t="shared" si="217"/>
        <v>39.619109999999999</v>
      </c>
      <c r="E125" s="10">
        <f t="shared" si="220"/>
        <v>41.585925000000003</v>
      </c>
      <c r="F125" s="10">
        <f t="shared" si="221"/>
        <v>41.585925000000003</v>
      </c>
      <c r="G125" s="10">
        <f t="shared" si="221"/>
        <v>41.585925000000003</v>
      </c>
      <c r="H125" s="10">
        <f t="shared" si="222"/>
        <v>43.55274</v>
      </c>
      <c r="I125" s="10">
        <f t="shared" si="223"/>
        <v>43.55274</v>
      </c>
      <c r="J125" s="10">
        <f t="shared" si="224"/>
        <v>45.519555000000004</v>
      </c>
      <c r="K125" s="10">
        <f t="shared" si="225"/>
        <v>45.519555000000004</v>
      </c>
      <c r="L125" s="10">
        <f t="shared" si="225"/>
        <v>45.519555000000004</v>
      </c>
      <c r="M125" s="10">
        <f t="shared" si="226"/>
        <v>47.486370000000001</v>
      </c>
      <c r="N125" s="10">
        <f t="shared" si="227"/>
        <v>47.486370000000001</v>
      </c>
      <c r="O125" s="10">
        <f t="shared" ref="O125:O167" si="228">N124</f>
        <v>49.453185000000005</v>
      </c>
      <c r="P125" s="10">
        <f t="shared" ref="P125:Q167" si="229">O125</f>
        <v>49.453185000000005</v>
      </c>
      <c r="Q125" s="10">
        <f t="shared" si="229"/>
        <v>49.453185000000005</v>
      </c>
      <c r="R125" s="10">
        <f>Q124</f>
        <v>51.42</v>
      </c>
      <c r="S125" s="10">
        <f>R125</f>
        <v>51.42</v>
      </c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>
        <f t="shared" si="218"/>
        <v>773.83243499999992</v>
      </c>
    </row>
    <row r="126" spans="1:87" x14ac:dyDescent="0.3">
      <c r="B126">
        <v>8</v>
      </c>
      <c r="C126" s="10">
        <f t="shared" si="219"/>
        <v>37.652295000000002</v>
      </c>
      <c r="D126" s="10">
        <f t="shared" si="217"/>
        <v>37.652295000000002</v>
      </c>
      <c r="E126" s="10">
        <f t="shared" si="220"/>
        <v>39.619109999999999</v>
      </c>
      <c r="F126" s="10">
        <f t="shared" si="221"/>
        <v>39.619109999999999</v>
      </c>
      <c r="G126" s="10">
        <f t="shared" si="221"/>
        <v>39.619109999999999</v>
      </c>
      <c r="H126" s="10">
        <f t="shared" si="222"/>
        <v>41.585925000000003</v>
      </c>
      <c r="I126" s="10">
        <f t="shared" si="223"/>
        <v>41.585925000000003</v>
      </c>
      <c r="J126" s="10">
        <f t="shared" si="224"/>
        <v>43.55274</v>
      </c>
      <c r="K126" s="10">
        <f t="shared" si="225"/>
        <v>43.55274</v>
      </c>
      <c r="L126" s="10">
        <f t="shared" si="225"/>
        <v>43.55274</v>
      </c>
      <c r="M126" s="10">
        <f t="shared" si="226"/>
        <v>45.519555000000004</v>
      </c>
      <c r="N126" s="10">
        <f t="shared" si="227"/>
        <v>45.519555000000004</v>
      </c>
      <c r="O126" s="10">
        <f t="shared" si="228"/>
        <v>47.486370000000001</v>
      </c>
      <c r="P126" s="10">
        <f t="shared" si="229"/>
        <v>47.486370000000001</v>
      </c>
      <c r="Q126" s="10">
        <f t="shared" si="229"/>
        <v>47.486370000000001</v>
      </c>
      <c r="R126" s="10">
        <f t="shared" ref="R126:R167" si="230">Q125</f>
        <v>49.453185000000005</v>
      </c>
      <c r="S126" s="10">
        <f t="shared" ref="S126:S167" si="231">R126</f>
        <v>49.453185000000005</v>
      </c>
      <c r="T126" s="10">
        <f>S125</f>
        <v>51.42</v>
      </c>
      <c r="U126" s="10">
        <f>T126</f>
        <v>51.42</v>
      </c>
      <c r="V126" s="10">
        <f>U126</f>
        <v>51.42</v>
      </c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>
        <f t="shared" si="218"/>
        <v>894.65657999999974</v>
      </c>
    </row>
    <row r="127" spans="1:87" x14ac:dyDescent="0.3">
      <c r="B127">
        <v>9</v>
      </c>
      <c r="C127" s="10">
        <f t="shared" si="219"/>
        <v>35.685479999999998</v>
      </c>
      <c r="D127" s="10">
        <f t="shared" si="217"/>
        <v>35.685479999999998</v>
      </c>
      <c r="E127" s="10">
        <f t="shared" si="220"/>
        <v>37.652295000000002</v>
      </c>
      <c r="F127" s="10">
        <f t="shared" si="221"/>
        <v>37.652295000000002</v>
      </c>
      <c r="G127" s="10">
        <f t="shared" si="221"/>
        <v>37.652295000000002</v>
      </c>
      <c r="H127" s="10">
        <f t="shared" si="222"/>
        <v>39.619109999999999</v>
      </c>
      <c r="I127" s="10">
        <f t="shared" si="223"/>
        <v>39.619109999999999</v>
      </c>
      <c r="J127" s="10">
        <f t="shared" si="224"/>
        <v>41.585925000000003</v>
      </c>
      <c r="K127" s="10">
        <f t="shared" si="225"/>
        <v>41.585925000000003</v>
      </c>
      <c r="L127" s="10">
        <f t="shared" si="225"/>
        <v>41.585925000000003</v>
      </c>
      <c r="M127" s="10">
        <f t="shared" si="226"/>
        <v>43.55274</v>
      </c>
      <c r="N127" s="10">
        <f t="shared" si="227"/>
        <v>43.55274</v>
      </c>
      <c r="O127" s="10">
        <f t="shared" si="228"/>
        <v>45.519555000000004</v>
      </c>
      <c r="P127" s="10">
        <f t="shared" si="229"/>
        <v>45.519555000000004</v>
      </c>
      <c r="Q127" s="10">
        <f t="shared" si="229"/>
        <v>45.519555000000004</v>
      </c>
      <c r="R127" s="10">
        <f t="shared" si="230"/>
        <v>47.486370000000001</v>
      </c>
      <c r="S127" s="10">
        <f t="shared" si="231"/>
        <v>47.486370000000001</v>
      </c>
      <c r="T127" s="10">
        <f t="shared" ref="T127:T167" si="232">S126</f>
        <v>49.453185000000005</v>
      </c>
      <c r="U127" s="10">
        <f t="shared" ref="U127:V167" si="233">T127</f>
        <v>49.453185000000005</v>
      </c>
      <c r="V127" s="10">
        <f t="shared" si="233"/>
        <v>49.453185000000005</v>
      </c>
      <c r="W127" s="10">
        <f>V126</f>
        <v>51.42</v>
      </c>
      <c r="X127" s="10">
        <f>W127</f>
        <v>51.42</v>
      </c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>
        <f t="shared" si="218"/>
        <v>958.1602799999996</v>
      </c>
    </row>
    <row r="128" spans="1:87" x14ac:dyDescent="0.3">
      <c r="B128">
        <v>10</v>
      </c>
      <c r="C128" s="10">
        <f t="shared" si="219"/>
        <v>33.718665000000001</v>
      </c>
      <c r="D128" s="10">
        <f t="shared" si="217"/>
        <v>33.718665000000001</v>
      </c>
      <c r="E128" s="10">
        <f t="shared" si="220"/>
        <v>35.685479999999998</v>
      </c>
      <c r="F128" s="10">
        <f t="shared" si="221"/>
        <v>35.685479999999998</v>
      </c>
      <c r="G128" s="10">
        <f t="shared" si="221"/>
        <v>35.685479999999998</v>
      </c>
      <c r="H128" s="10">
        <f t="shared" si="222"/>
        <v>37.652295000000002</v>
      </c>
      <c r="I128" s="10">
        <f t="shared" si="223"/>
        <v>37.652295000000002</v>
      </c>
      <c r="J128" s="10">
        <f t="shared" si="224"/>
        <v>39.619109999999999</v>
      </c>
      <c r="K128" s="10">
        <f t="shared" si="225"/>
        <v>39.619109999999999</v>
      </c>
      <c r="L128" s="10">
        <f t="shared" si="225"/>
        <v>39.619109999999999</v>
      </c>
      <c r="M128" s="10">
        <f t="shared" si="226"/>
        <v>41.585925000000003</v>
      </c>
      <c r="N128" s="10">
        <f t="shared" si="227"/>
        <v>41.585925000000003</v>
      </c>
      <c r="O128" s="10">
        <f t="shared" si="228"/>
        <v>43.55274</v>
      </c>
      <c r="P128" s="10">
        <f t="shared" si="229"/>
        <v>43.55274</v>
      </c>
      <c r="Q128" s="10">
        <f t="shared" si="229"/>
        <v>43.55274</v>
      </c>
      <c r="R128" s="10">
        <f t="shared" si="230"/>
        <v>45.519555000000004</v>
      </c>
      <c r="S128" s="10">
        <f t="shared" si="231"/>
        <v>45.519555000000004</v>
      </c>
      <c r="T128" s="10">
        <f t="shared" si="232"/>
        <v>47.486370000000001</v>
      </c>
      <c r="U128" s="10">
        <f t="shared" si="233"/>
        <v>47.486370000000001</v>
      </c>
      <c r="V128" s="10">
        <f t="shared" si="233"/>
        <v>47.486370000000001</v>
      </c>
      <c r="W128" s="10">
        <f t="shared" ref="W128:W167" si="234">V127</f>
        <v>49.453185000000005</v>
      </c>
      <c r="X128" s="10">
        <f t="shared" ref="X128:X167" si="235">W128</f>
        <v>49.453185000000005</v>
      </c>
      <c r="Y128" s="10">
        <f>X127</f>
        <v>51.42</v>
      </c>
      <c r="Z128" s="10">
        <f>Y128</f>
        <v>51.42</v>
      </c>
      <c r="AA128" s="10">
        <f>Z128</f>
        <v>51.42</v>
      </c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>
        <f t="shared" si="218"/>
        <v>1069.1503499999994</v>
      </c>
    </row>
    <row r="129" spans="1:88" x14ac:dyDescent="0.3">
      <c r="B129">
        <v>11</v>
      </c>
      <c r="C129" s="10">
        <f t="shared" si="219"/>
        <v>31.751850000000001</v>
      </c>
      <c r="D129" s="10">
        <f t="shared" si="217"/>
        <v>31.751850000000001</v>
      </c>
      <c r="E129" s="10">
        <f t="shared" si="220"/>
        <v>33.718665000000001</v>
      </c>
      <c r="F129" s="10">
        <f t="shared" si="221"/>
        <v>33.718665000000001</v>
      </c>
      <c r="G129" s="10">
        <f t="shared" si="221"/>
        <v>33.718665000000001</v>
      </c>
      <c r="H129" s="10">
        <f t="shared" si="222"/>
        <v>35.685479999999998</v>
      </c>
      <c r="I129" s="10">
        <f t="shared" si="223"/>
        <v>35.685479999999998</v>
      </c>
      <c r="J129" s="10">
        <f t="shared" si="224"/>
        <v>37.652295000000002</v>
      </c>
      <c r="K129" s="10">
        <f t="shared" si="225"/>
        <v>37.652295000000002</v>
      </c>
      <c r="L129" s="10">
        <f t="shared" si="225"/>
        <v>37.652295000000002</v>
      </c>
      <c r="M129" s="10">
        <f t="shared" si="226"/>
        <v>39.619109999999999</v>
      </c>
      <c r="N129" s="10">
        <f t="shared" si="227"/>
        <v>39.619109999999999</v>
      </c>
      <c r="O129" s="10">
        <f t="shared" si="228"/>
        <v>41.585925000000003</v>
      </c>
      <c r="P129" s="10">
        <f t="shared" si="229"/>
        <v>41.585925000000003</v>
      </c>
      <c r="Q129" s="10">
        <f t="shared" si="229"/>
        <v>41.585925000000003</v>
      </c>
      <c r="R129" s="10">
        <f t="shared" si="230"/>
        <v>43.55274</v>
      </c>
      <c r="S129" s="10">
        <f t="shared" si="231"/>
        <v>43.55274</v>
      </c>
      <c r="T129" s="10">
        <f t="shared" si="232"/>
        <v>45.519555000000004</v>
      </c>
      <c r="U129" s="10">
        <f t="shared" si="233"/>
        <v>45.519555000000004</v>
      </c>
      <c r="V129" s="10">
        <f t="shared" si="233"/>
        <v>45.519555000000004</v>
      </c>
      <c r="W129" s="10">
        <f t="shared" si="234"/>
        <v>47.486370000000001</v>
      </c>
      <c r="X129" s="10">
        <f t="shared" si="235"/>
        <v>47.486370000000001</v>
      </c>
      <c r="Y129" s="10">
        <f t="shared" ref="Y129:Y167" si="236">X128</f>
        <v>49.453185000000005</v>
      </c>
      <c r="Z129" s="10">
        <f t="shared" ref="Z129:AA167" si="237">Y129</f>
        <v>49.453185000000005</v>
      </c>
      <c r="AA129" s="10">
        <f t="shared" si="237"/>
        <v>49.453185000000005</v>
      </c>
      <c r="AB129" s="10">
        <f>AA128</f>
        <v>51.42</v>
      </c>
      <c r="AC129" s="10">
        <f>AB129</f>
        <v>51.42</v>
      </c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>
        <f t="shared" si="218"/>
        <v>1122.8199749999997</v>
      </c>
    </row>
    <row r="130" spans="1:88" x14ac:dyDescent="0.3">
      <c r="B130">
        <v>12</v>
      </c>
      <c r="C130" s="10">
        <f t="shared" si="219"/>
        <v>29.785035000000001</v>
      </c>
      <c r="D130" s="10">
        <f t="shared" si="217"/>
        <v>29.785035000000001</v>
      </c>
      <c r="E130" s="10">
        <f t="shared" si="220"/>
        <v>31.751850000000001</v>
      </c>
      <c r="F130" s="10">
        <f t="shared" si="221"/>
        <v>31.751850000000001</v>
      </c>
      <c r="G130" s="10">
        <f t="shared" si="221"/>
        <v>31.751850000000001</v>
      </c>
      <c r="H130" s="10">
        <f t="shared" si="222"/>
        <v>33.718665000000001</v>
      </c>
      <c r="I130" s="10">
        <f t="shared" si="223"/>
        <v>33.718665000000001</v>
      </c>
      <c r="J130" s="10">
        <f t="shared" si="224"/>
        <v>35.685479999999998</v>
      </c>
      <c r="K130" s="10">
        <f t="shared" si="225"/>
        <v>35.685479999999998</v>
      </c>
      <c r="L130" s="10">
        <f t="shared" si="225"/>
        <v>35.685479999999998</v>
      </c>
      <c r="M130" s="10">
        <f t="shared" si="226"/>
        <v>37.652295000000002</v>
      </c>
      <c r="N130" s="10">
        <f t="shared" si="227"/>
        <v>37.652295000000002</v>
      </c>
      <c r="O130" s="10">
        <f t="shared" si="228"/>
        <v>39.619109999999999</v>
      </c>
      <c r="P130" s="10">
        <f t="shared" si="229"/>
        <v>39.619109999999999</v>
      </c>
      <c r="Q130" s="10">
        <f t="shared" si="229"/>
        <v>39.619109999999999</v>
      </c>
      <c r="R130" s="10">
        <f t="shared" si="230"/>
        <v>41.585925000000003</v>
      </c>
      <c r="S130" s="10">
        <f t="shared" si="231"/>
        <v>41.585925000000003</v>
      </c>
      <c r="T130" s="10">
        <f t="shared" si="232"/>
        <v>43.55274</v>
      </c>
      <c r="U130" s="10">
        <f t="shared" si="233"/>
        <v>43.55274</v>
      </c>
      <c r="V130" s="10">
        <f t="shared" si="233"/>
        <v>43.55274</v>
      </c>
      <c r="W130" s="10">
        <f t="shared" si="234"/>
        <v>45.519555000000004</v>
      </c>
      <c r="X130" s="10">
        <f t="shared" si="235"/>
        <v>45.519555000000004</v>
      </c>
      <c r="Y130" s="10">
        <f t="shared" si="236"/>
        <v>47.486370000000001</v>
      </c>
      <c r="Z130" s="10">
        <f t="shared" si="237"/>
        <v>47.486370000000001</v>
      </c>
      <c r="AA130" s="10">
        <f t="shared" si="237"/>
        <v>47.486370000000001</v>
      </c>
      <c r="AB130" s="10">
        <f t="shared" ref="AB130:AB167" si="238">AA129</f>
        <v>49.453185000000005</v>
      </c>
      <c r="AC130" s="10">
        <f t="shared" ref="AC130:AC167" si="239">AB130</f>
        <v>49.453185000000005</v>
      </c>
      <c r="AD130" s="10">
        <f>AC129</f>
        <v>51.42</v>
      </c>
      <c r="AE130" s="10">
        <f>AD130</f>
        <v>51.42</v>
      </c>
      <c r="AF130" s="10">
        <f>AE130</f>
        <v>51.42</v>
      </c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>
        <f t="shared" si="218"/>
        <v>1223.9759699999997</v>
      </c>
    </row>
    <row r="131" spans="1:88" x14ac:dyDescent="0.3">
      <c r="A131" t="s">
        <v>9</v>
      </c>
      <c r="B131">
        <v>1</v>
      </c>
      <c r="C131" s="10">
        <f>$C$14</f>
        <v>27.81822</v>
      </c>
      <c r="D131" s="10">
        <f t="shared" si="217"/>
        <v>27.81822</v>
      </c>
      <c r="E131" s="10">
        <f t="shared" si="220"/>
        <v>29.785035000000001</v>
      </c>
      <c r="F131" s="10">
        <f t="shared" si="221"/>
        <v>29.785035000000001</v>
      </c>
      <c r="G131" s="10">
        <f t="shared" si="221"/>
        <v>29.785035000000001</v>
      </c>
      <c r="H131" s="10">
        <f t="shared" si="222"/>
        <v>31.751850000000001</v>
      </c>
      <c r="I131" s="10">
        <f t="shared" si="223"/>
        <v>31.751850000000001</v>
      </c>
      <c r="J131" s="10">
        <f t="shared" si="224"/>
        <v>33.718665000000001</v>
      </c>
      <c r="K131" s="10">
        <f t="shared" si="225"/>
        <v>33.718665000000001</v>
      </c>
      <c r="L131" s="10">
        <f t="shared" si="225"/>
        <v>33.718665000000001</v>
      </c>
      <c r="M131" s="10">
        <f t="shared" si="226"/>
        <v>35.685479999999998</v>
      </c>
      <c r="N131" s="10">
        <f t="shared" si="227"/>
        <v>35.685479999999998</v>
      </c>
      <c r="O131" s="10">
        <f t="shared" si="228"/>
        <v>37.652295000000002</v>
      </c>
      <c r="P131" s="10">
        <f t="shared" si="229"/>
        <v>37.652295000000002</v>
      </c>
      <c r="Q131" s="10">
        <f t="shared" si="229"/>
        <v>37.652295000000002</v>
      </c>
      <c r="R131" s="10">
        <f t="shared" si="230"/>
        <v>39.619109999999999</v>
      </c>
      <c r="S131" s="10">
        <f t="shared" si="231"/>
        <v>39.619109999999999</v>
      </c>
      <c r="T131" s="10">
        <f t="shared" si="232"/>
        <v>41.585925000000003</v>
      </c>
      <c r="U131" s="10">
        <f t="shared" si="233"/>
        <v>41.585925000000003</v>
      </c>
      <c r="V131" s="10">
        <f t="shared" si="233"/>
        <v>41.585925000000003</v>
      </c>
      <c r="W131" s="10">
        <f t="shared" si="234"/>
        <v>43.55274</v>
      </c>
      <c r="X131" s="10">
        <f t="shared" si="235"/>
        <v>43.55274</v>
      </c>
      <c r="Y131" s="10">
        <f t="shared" si="236"/>
        <v>45.519555000000004</v>
      </c>
      <c r="Z131" s="10">
        <f t="shared" si="237"/>
        <v>45.519555000000004</v>
      </c>
      <c r="AA131" s="10">
        <f t="shared" si="237"/>
        <v>45.519555000000004</v>
      </c>
      <c r="AB131" s="10">
        <f t="shared" si="238"/>
        <v>47.486370000000001</v>
      </c>
      <c r="AC131" s="10">
        <f t="shared" si="239"/>
        <v>47.486370000000001</v>
      </c>
      <c r="AD131" s="10">
        <f t="shared" ref="AD131:AD167" si="240">AC130</f>
        <v>49.453185000000005</v>
      </c>
      <c r="AE131" s="10">
        <f t="shared" ref="AE131:AF167" si="241">AD131</f>
        <v>49.453185000000005</v>
      </c>
      <c r="AF131" s="10">
        <f t="shared" si="241"/>
        <v>49.453185000000005</v>
      </c>
      <c r="AG131" s="10">
        <f>AF130</f>
        <v>51.42</v>
      </c>
      <c r="AH131" s="10">
        <f>AG131</f>
        <v>51.42</v>
      </c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>
        <f t="shared" si="218"/>
        <v>1267.81152</v>
      </c>
    </row>
    <row r="132" spans="1:88" x14ac:dyDescent="0.3">
      <c r="A132">
        <f>(C131-C143)/12</f>
        <v>0.63054631999999999</v>
      </c>
      <c r="B132">
        <v>2</v>
      </c>
      <c r="C132" s="10">
        <f t="shared" ref="C132:C142" si="242">$C$52-B131*$A$53</f>
        <v>27.18767368</v>
      </c>
      <c r="D132" s="10">
        <f t="shared" si="217"/>
        <v>27.18767368</v>
      </c>
      <c r="E132" s="10">
        <f t="shared" si="220"/>
        <v>27.81822</v>
      </c>
      <c r="F132" s="10">
        <f t="shared" si="221"/>
        <v>27.81822</v>
      </c>
      <c r="G132" s="10">
        <f t="shared" si="221"/>
        <v>27.81822</v>
      </c>
      <c r="H132" s="10">
        <f t="shared" si="222"/>
        <v>29.785035000000001</v>
      </c>
      <c r="I132" s="10">
        <f t="shared" si="223"/>
        <v>29.785035000000001</v>
      </c>
      <c r="J132" s="10">
        <f t="shared" si="224"/>
        <v>31.751850000000001</v>
      </c>
      <c r="K132" s="10">
        <f t="shared" si="225"/>
        <v>31.751850000000001</v>
      </c>
      <c r="L132" s="10">
        <f t="shared" si="225"/>
        <v>31.751850000000001</v>
      </c>
      <c r="M132" s="10">
        <f t="shared" si="226"/>
        <v>33.718665000000001</v>
      </c>
      <c r="N132" s="10">
        <f t="shared" si="227"/>
        <v>33.718665000000001</v>
      </c>
      <c r="O132" s="10">
        <f t="shared" si="228"/>
        <v>35.685479999999998</v>
      </c>
      <c r="P132" s="10">
        <f t="shared" si="229"/>
        <v>35.685479999999998</v>
      </c>
      <c r="Q132" s="10">
        <f t="shared" si="229"/>
        <v>35.685479999999998</v>
      </c>
      <c r="R132" s="10">
        <f t="shared" si="230"/>
        <v>37.652295000000002</v>
      </c>
      <c r="S132" s="10">
        <f t="shared" si="231"/>
        <v>37.652295000000002</v>
      </c>
      <c r="T132" s="10">
        <f t="shared" si="232"/>
        <v>39.619109999999999</v>
      </c>
      <c r="U132" s="10">
        <f t="shared" si="233"/>
        <v>39.619109999999999</v>
      </c>
      <c r="V132" s="10">
        <f t="shared" si="233"/>
        <v>39.619109999999999</v>
      </c>
      <c r="W132" s="10">
        <f t="shared" si="234"/>
        <v>41.585925000000003</v>
      </c>
      <c r="X132" s="10">
        <f t="shared" si="235"/>
        <v>41.585925000000003</v>
      </c>
      <c r="Y132" s="10">
        <f t="shared" si="236"/>
        <v>43.55274</v>
      </c>
      <c r="Z132" s="10">
        <f t="shared" si="237"/>
        <v>43.55274</v>
      </c>
      <c r="AA132" s="10">
        <f t="shared" si="237"/>
        <v>43.55274</v>
      </c>
      <c r="AB132" s="10">
        <f t="shared" si="238"/>
        <v>45.519555000000004</v>
      </c>
      <c r="AC132" s="10">
        <f t="shared" si="239"/>
        <v>45.519555000000004</v>
      </c>
      <c r="AD132" s="10">
        <f t="shared" si="240"/>
        <v>47.486370000000001</v>
      </c>
      <c r="AE132" s="10">
        <f t="shared" si="241"/>
        <v>47.486370000000001</v>
      </c>
      <c r="AF132" s="10">
        <f t="shared" si="241"/>
        <v>47.486370000000001</v>
      </c>
      <c r="AG132" s="10">
        <f t="shared" ref="AG132:AG167" si="243">AF131</f>
        <v>49.453185000000005</v>
      </c>
      <c r="AH132" s="10">
        <f t="shared" ref="AH132:AH167" si="244">AG132</f>
        <v>49.453185000000005</v>
      </c>
      <c r="AI132" s="10">
        <f>AH131</f>
        <v>51.42</v>
      </c>
      <c r="AJ132" s="10">
        <f>AI132</f>
        <v>51.42</v>
      </c>
      <c r="AK132" s="10">
        <f>AJ132</f>
        <v>51.42</v>
      </c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>
        <f t="shared" si="218"/>
        <v>1361.80597736</v>
      </c>
    </row>
    <row r="133" spans="1:88" x14ac:dyDescent="0.3">
      <c r="B133">
        <v>3</v>
      </c>
      <c r="C133" s="10">
        <f t="shared" si="242"/>
        <v>26.557127359999999</v>
      </c>
      <c r="D133" s="10">
        <f t="shared" si="217"/>
        <v>26.557127359999999</v>
      </c>
      <c r="E133" s="10">
        <f t="shared" si="220"/>
        <v>27.18767368</v>
      </c>
      <c r="F133" s="10">
        <f t="shared" si="221"/>
        <v>27.18767368</v>
      </c>
      <c r="G133" s="10">
        <f t="shared" si="221"/>
        <v>27.18767368</v>
      </c>
      <c r="H133" s="10">
        <f t="shared" si="222"/>
        <v>27.81822</v>
      </c>
      <c r="I133" s="10">
        <f t="shared" si="223"/>
        <v>27.81822</v>
      </c>
      <c r="J133" s="10">
        <f t="shared" si="224"/>
        <v>29.785035000000001</v>
      </c>
      <c r="K133" s="10">
        <f t="shared" si="225"/>
        <v>29.785035000000001</v>
      </c>
      <c r="L133" s="10">
        <f t="shared" si="225"/>
        <v>29.785035000000001</v>
      </c>
      <c r="M133" s="10">
        <f t="shared" si="226"/>
        <v>31.751850000000001</v>
      </c>
      <c r="N133" s="10">
        <f t="shared" si="227"/>
        <v>31.751850000000001</v>
      </c>
      <c r="O133" s="10">
        <f t="shared" si="228"/>
        <v>33.718665000000001</v>
      </c>
      <c r="P133" s="10">
        <f t="shared" si="229"/>
        <v>33.718665000000001</v>
      </c>
      <c r="Q133" s="10">
        <f t="shared" si="229"/>
        <v>33.718665000000001</v>
      </c>
      <c r="R133" s="10">
        <f t="shared" si="230"/>
        <v>35.685479999999998</v>
      </c>
      <c r="S133" s="10">
        <f t="shared" si="231"/>
        <v>35.685479999999998</v>
      </c>
      <c r="T133" s="10">
        <f t="shared" si="232"/>
        <v>37.652295000000002</v>
      </c>
      <c r="U133" s="10">
        <f t="shared" si="233"/>
        <v>37.652295000000002</v>
      </c>
      <c r="V133" s="10">
        <f t="shared" si="233"/>
        <v>37.652295000000002</v>
      </c>
      <c r="W133" s="10">
        <f t="shared" si="234"/>
        <v>39.619109999999999</v>
      </c>
      <c r="X133" s="10">
        <f t="shared" si="235"/>
        <v>39.619109999999999</v>
      </c>
      <c r="Y133" s="10">
        <f t="shared" si="236"/>
        <v>41.585925000000003</v>
      </c>
      <c r="Z133" s="10">
        <f t="shared" si="237"/>
        <v>41.585925000000003</v>
      </c>
      <c r="AA133" s="10">
        <f t="shared" si="237"/>
        <v>41.585925000000003</v>
      </c>
      <c r="AB133" s="10">
        <f t="shared" si="238"/>
        <v>43.55274</v>
      </c>
      <c r="AC133" s="10">
        <f t="shared" si="239"/>
        <v>43.55274</v>
      </c>
      <c r="AD133" s="10">
        <f t="shared" si="240"/>
        <v>45.519555000000004</v>
      </c>
      <c r="AE133" s="10">
        <f t="shared" si="241"/>
        <v>45.519555000000004</v>
      </c>
      <c r="AF133" s="10">
        <f t="shared" si="241"/>
        <v>45.519555000000004</v>
      </c>
      <c r="AG133" s="10">
        <f t="shared" si="243"/>
        <v>47.486370000000001</v>
      </c>
      <c r="AH133" s="10">
        <f t="shared" si="244"/>
        <v>47.486370000000001</v>
      </c>
      <c r="AI133" s="10">
        <f t="shared" ref="AI133:AI167" si="245">AH132</f>
        <v>49.453185000000005</v>
      </c>
      <c r="AJ133" s="10">
        <f t="shared" ref="AJ133:AK167" si="246">AI133</f>
        <v>49.453185000000005</v>
      </c>
      <c r="AK133" s="10">
        <f t="shared" si="246"/>
        <v>49.453185000000005</v>
      </c>
      <c r="AL133" s="10">
        <f>AK132</f>
        <v>51.42</v>
      </c>
      <c r="AM133" s="10">
        <f>AL133</f>
        <v>51.42</v>
      </c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>
        <f t="shared" si="218"/>
        <v>1402.4887957600001</v>
      </c>
    </row>
    <row r="134" spans="1:88" x14ac:dyDescent="0.3">
      <c r="B134" s="4">
        <v>4</v>
      </c>
      <c r="C134" s="10">
        <f t="shared" si="242"/>
        <v>25.926581040000002</v>
      </c>
      <c r="D134" s="10">
        <f t="shared" si="217"/>
        <v>25.926581040000002</v>
      </c>
      <c r="E134" s="10">
        <f t="shared" si="220"/>
        <v>26.557127359999999</v>
      </c>
      <c r="F134" s="10">
        <f t="shared" si="221"/>
        <v>26.557127359999999</v>
      </c>
      <c r="G134" s="10">
        <f t="shared" si="221"/>
        <v>26.557127359999999</v>
      </c>
      <c r="H134" s="10">
        <f t="shared" si="222"/>
        <v>27.18767368</v>
      </c>
      <c r="I134" s="10">
        <f t="shared" si="223"/>
        <v>27.18767368</v>
      </c>
      <c r="J134" s="10">
        <f t="shared" si="224"/>
        <v>27.81822</v>
      </c>
      <c r="K134" s="10">
        <f t="shared" si="225"/>
        <v>27.81822</v>
      </c>
      <c r="L134" s="10">
        <f t="shared" si="225"/>
        <v>27.81822</v>
      </c>
      <c r="M134" s="10">
        <f t="shared" si="226"/>
        <v>29.785035000000001</v>
      </c>
      <c r="N134" s="10">
        <f t="shared" si="227"/>
        <v>29.785035000000001</v>
      </c>
      <c r="O134" s="10">
        <f t="shared" si="228"/>
        <v>31.751850000000001</v>
      </c>
      <c r="P134" s="10">
        <f t="shared" si="229"/>
        <v>31.751850000000001</v>
      </c>
      <c r="Q134" s="10">
        <f t="shared" si="229"/>
        <v>31.751850000000001</v>
      </c>
      <c r="R134" s="10">
        <f t="shared" si="230"/>
        <v>33.718665000000001</v>
      </c>
      <c r="S134" s="10">
        <f t="shared" si="231"/>
        <v>33.718665000000001</v>
      </c>
      <c r="T134" s="10">
        <f t="shared" si="232"/>
        <v>35.685479999999998</v>
      </c>
      <c r="U134" s="10">
        <f t="shared" si="233"/>
        <v>35.685479999999998</v>
      </c>
      <c r="V134" s="10">
        <f t="shared" si="233"/>
        <v>35.685479999999998</v>
      </c>
      <c r="W134" s="10">
        <f t="shared" si="234"/>
        <v>37.652295000000002</v>
      </c>
      <c r="X134" s="10">
        <f t="shared" si="235"/>
        <v>37.652295000000002</v>
      </c>
      <c r="Y134" s="10">
        <f t="shared" si="236"/>
        <v>39.619109999999999</v>
      </c>
      <c r="Z134" s="10">
        <f t="shared" si="237"/>
        <v>39.619109999999999</v>
      </c>
      <c r="AA134" s="10">
        <f t="shared" si="237"/>
        <v>39.619109999999999</v>
      </c>
      <c r="AB134" s="10">
        <f t="shared" si="238"/>
        <v>41.585925000000003</v>
      </c>
      <c r="AC134" s="10">
        <f t="shared" si="239"/>
        <v>41.585925000000003</v>
      </c>
      <c r="AD134" s="10">
        <f t="shared" si="240"/>
        <v>43.55274</v>
      </c>
      <c r="AE134" s="10">
        <f t="shared" si="241"/>
        <v>43.55274</v>
      </c>
      <c r="AF134" s="10">
        <f t="shared" si="241"/>
        <v>43.55274</v>
      </c>
      <c r="AG134" s="10">
        <f t="shared" si="243"/>
        <v>45.519555000000004</v>
      </c>
      <c r="AH134" s="10">
        <f t="shared" si="244"/>
        <v>45.519555000000004</v>
      </c>
      <c r="AI134" s="10">
        <f t="shared" si="245"/>
        <v>47.486370000000001</v>
      </c>
      <c r="AJ134" s="10">
        <f t="shared" si="246"/>
        <v>47.486370000000001</v>
      </c>
      <c r="AK134" s="10">
        <f t="shared" si="246"/>
        <v>47.486370000000001</v>
      </c>
      <c r="AL134" s="10">
        <f t="shared" ref="AL134:AL167" si="247">AK133</f>
        <v>49.453185000000005</v>
      </c>
      <c r="AM134" s="10">
        <f t="shared" ref="AM134:AM167" si="248">AL134</f>
        <v>49.453185000000005</v>
      </c>
      <c r="AN134" s="10">
        <f>AM133</f>
        <v>51.42</v>
      </c>
      <c r="AO134" s="10">
        <f>AN134</f>
        <v>51.42</v>
      </c>
      <c r="AP134" s="10">
        <f>AO134</f>
        <v>51.42</v>
      </c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>
        <f t="shared" si="218"/>
        <v>1493.3305215200003</v>
      </c>
    </row>
    <row r="135" spans="1:88" x14ac:dyDescent="0.3">
      <c r="B135">
        <v>5</v>
      </c>
      <c r="C135" s="10">
        <f t="shared" si="242"/>
        <v>25.296034720000002</v>
      </c>
      <c r="D135" s="10">
        <f t="shared" si="217"/>
        <v>25.296034720000002</v>
      </c>
      <c r="E135" s="10">
        <f t="shared" si="220"/>
        <v>25.926581040000002</v>
      </c>
      <c r="F135" s="10">
        <f t="shared" si="221"/>
        <v>25.926581040000002</v>
      </c>
      <c r="G135" s="10">
        <f t="shared" si="221"/>
        <v>25.926581040000002</v>
      </c>
      <c r="H135" s="10">
        <f t="shared" si="222"/>
        <v>26.557127359999999</v>
      </c>
      <c r="I135" s="10">
        <f t="shared" si="223"/>
        <v>26.557127359999999</v>
      </c>
      <c r="J135" s="10">
        <f t="shared" si="224"/>
        <v>27.18767368</v>
      </c>
      <c r="K135" s="10">
        <f t="shared" si="225"/>
        <v>27.18767368</v>
      </c>
      <c r="L135" s="10">
        <f t="shared" si="225"/>
        <v>27.18767368</v>
      </c>
      <c r="M135" s="10">
        <f t="shared" si="226"/>
        <v>27.81822</v>
      </c>
      <c r="N135" s="10">
        <f t="shared" si="227"/>
        <v>27.81822</v>
      </c>
      <c r="O135" s="10">
        <f t="shared" si="228"/>
        <v>29.785035000000001</v>
      </c>
      <c r="P135" s="10">
        <f t="shared" si="229"/>
        <v>29.785035000000001</v>
      </c>
      <c r="Q135" s="10">
        <f t="shared" si="229"/>
        <v>29.785035000000001</v>
      </c>
      <c r="R135" s="10">
        <f t="shared" si="230"/>
        <v>31.751850000000001</v>
      </c>
      <c r="S135" s="10">
        <f t="shared" si="231"/>
        <v>31.751850000000001</v>
      </c>
      <c r="T135" s="10">
        <f t="shared" si="232"/>
        <v>33.718665000000001</v>
      </c>
      <c r="U135" s="10">
        <f t="shared" si="233"/>
        <v>33.718665000000001</v>
      </c>
      <c r="V135" s="10">
        <f t="shared" si="233"/>
        <v>33.718665000000001</v>
      </c>
      <c r="W135" s="10">
        <f t="shared" si="234"/>
        <v>35.685479999999998</v>
      </c>
      <c r="X135" s="10">
        <f t="shared" si="235"/>
        <v>35.685479999999998</v>
      </c>
      <c r="Y135" s="10">
        <f t="shared" si="236"/>
        <v>37.652295000000002</v>
      </c>
      <c r="Z135" s="10">
        <f t="shared" si="237"/>
        <v>37.652295000000002</v>
      </c>
      <c r="AA135" s="10">
        <f t="shared" si="237"/>
        <v>37.652295000000002</v>
      </c>
      <c r="AB135" s="10">
        <f t="shared" si="238"/>
        <v>39.619109999999999</v>
      </c>
      <c r="AC135" s="10">
        <f t="shared" si="239"/>
        <v>39.619109999999999</v>
      </c>
      <c r="AD135" s="10">
        <f t="shared" si="240"/>
        <v>41.585925000000003</v>
      </c>
      <c r="AE135" s="10">
        <f t="shared" si="241"/>
        <v>41.585925000000003</v>
      </c>
      <c r="AF135" s="10">
        <f t="shared" si="241"/>
        <v>41.585925000000003</v>
      </c>
      <c r="AG135" s="10">
        <f t="shared" si="243"/>
        <v>43.55274</v>
      </c>
      <c r="AH135" s="10">
        <f t="shared" si="244"/>
        <v>43.55274</v>
      </c>
      <c r="AI135" s="10">
        <f t="shared" si="245"/>
        <v>45.519555000000004</v>
      </c>
      <c r="AJ135" s="10">
        <f t="shared" si="246"/>
        <v>45.519555000000004</v>
      </c>
      <c r="AK135" s="10">
        <f t="shared" si="246"/>
        <v>45.519555000000004</v>
      </c>
      <c r="AL135" s="10">
        <f t="shared" si="247"/>
        <v>47.486370000000001</v>
      </c>
      <c r="AM135" s="10">
        <f t="shared" si="248"/>
        <v>47.486370000000001</v>
      </c>
      <c r="AN135" s="10">
        <f t="shared" ref="AN135:AN167" si="249">AM134</f>
        <v>49.453185000000005</v>
      </c>
      <c r="AO135" s="10">
        <f t="shared" ref="AO135:AP167" si="250">AN135</f>
        <v>49.453185000000005</v>
      </c>
      <c r="AP135" s="10">
        <f t="shared" si="250"/>
        <v>49.453185000000005</v>
      </c>
      <c r="AQ135" s="10">
        <f>AP134</f>
        <v>51.42</v>
      </c>
      <c r="AR135" s="10">
        <f>AQ135</f>
        <v>51.42</v>
      </c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>
        <f t="shared" si="218"/>
        <v>1530.8606083200004</v>
      </c>
      <c r="CJ135">
        <v>42</v>
      </c>
    </row>
    <row r="136" spans="1:88" x14ac:dyDescent="0.3">
      <c r="B136">
        <v>6</v>
      </c>
      <c r="C136" s="10">
        <f t="shared" si="242"/>
        <v>24.665488400000001</v>
      </c>
      <c r="D136" s="10">
        <f t="shared" si="217"/>
        <v>24.665488400000001</v>
      </c>
      <c r="E136" s="10">
        <f t="shared" si="220"/>
        <v>25.296034720000002</v>
      </c>
      <c r="F136" s="10">
        <f t="shared" si="221"/>
        <v>25.296034720000002</v>
      </c>
      <c r="G136" s="10">
        <f t="shared" si="221"/>
        <v>25.296034720000002</v>
      </c>
      <c r="H136" s="10">
        <f t="shared" si="222"/>
        <v>25.926581040000002</v>
      </c>
      <c r="I136" s="10">
        <f t="shared" si="223"/>
        <v>25.926581040000002</v>
      </c>
      <c r="J136" s="10">
        <f t="shared" si="224"/>
        <v>26.557127359999999</v>
      </c>
      <c r="K136" s="10">
        <f t="shared" si="225"/>
        <v>26.557127359999999</v>
      </c>
      <c r="L136" s="10">
        <f t="shared" si="225"/>
        <v>26.557127359999999</v>
      </c>
      <c r="M136" s="10">
        <f t="shared" si="226"/>
        <v>27.18767368</v>
      </c>
      <c r="N136" s="10">
        <f t="shared" si="227"/>
        <v>27.18767368</v>
      </c>
      <c r="O136" s="10">
        <f t="shared" si="228"/>
        <v>27.81822</v>
      </c>
      <c r="P136" s="10">
        <f t="shared" si="229"/>
        <v>27.81822</v>
      </c>
      <c r="Q136" s="10">
        <f t="shared" si="229"/>
        <v>27.81822</v>
      </c>
      <c r="R136" s="10">
        <f t="shared" si="230"/>
        <v>29.785035000000001</v>
      </c>
      <c r="S136" s="10">
        <f t="shared" si="231"/>
        <v>29.785035000000001</v>
      </c>
      <c r="T136" s="10">
        <f t="shared" si="232"/>
        <v>31.751850000000001</v>
      </c>
      <c r="U136" s="10">
        <f t="shared" si="233"/>
        <v>31.751850000000001</v>
      </c>
      <c r="V136" s="10">
        <f t="shared" si="233"/>
        <v>31.751850000000001</v>
      </c>
      <c r="W136" s="10">
        <f t="shared" si="234"/>
        <v>33.718665000000001</v>
      </c>
      <c r="X136" s="10">
        <f t="shared" si="235"/>
        <v>33.718665000000001</v>
      </c>
      <c r="Y136" s="10">
        <f t="shared" si="236"/>
        <v>35.685479999999998</v>
      </c>
      <c r="Z136" s="10">
        <f t="shared" si="237"/>
        <v>35.685479999999998</v>
      </c>
      <c r="AA136" s="10">
        <f t="shared" si="237"/>
        <v>35.685479999999998</v>
      </c>
      <c r="AB136" s="10">
        <f t="shared" si="238"/>
        <v>37.652295000000002</v>
      </c>
      <c r="AC136" s="10">
        <f t="shared" si="239"/>
        <v>37.652295000000002</v>
      </c>
      <c r="AD136" s="10">
        <f t="shared" si="240"/>
        <v>39.619109999999999</v>
      </c>
      <c r="AE136" s="10">
        <f t="shared" si="241"/>
        <v>39.619109999999999</v>
      </c>
      <c r="AF136" s="10">
        <f t="shared" si="241"/>
        <v>39.619109999999999</v>
      </c>
      <c r="AG136" s="10">
        <f t="shared" si="243"/>
        <v>41.585925000000003</v>
      </c>
      <c r="AH136" s="10">
        <f t="shared" si="244"/>
        <v>41.585925000000003</v>
      </c>
      <c r="AI136" s="10">
        <f t="shared" si="245"/>
        <v>43.55274</v>
      </c>
      <c r="AJ136" s="10">
        <f t="shared" si="246"/>
        <v>43.55274</v>
      </c>
      <c r="AK136" s="10">
        <f t="shared" si="246"/>
        <v>43.55274</v>
      </c>
      <c r="AL136" s="10">
        <f t="shared" si="247"/>
        <v>45.519555000000004</v>
      </c>
      <c r="AM136" s="10">
        <f t="shared" si="248"/>
        <v>45.519555000000004</v>
      </c>
      <c r="AN136" s="10">
        <f t="shared" si="249"/>
        <v>47.486370000000001</v>
      </c>
      <c r="AO136" s="10">
        <f t="shared" si="250"/>
        <v>47.486370000000001</v>
      </c>
      <c r="AP136" s="10">
        <f t="shared" si="250"/>
        <v>47.486370000000001</v>
      </c>
      <c r="AQ136" s="10">
        <f t="shared" ref="AQ136:AQ167" si="251">AP135</f>
        <v>49.453185000000005</v>
      </c>
      <c r="AR136" s="10">
        <f t="shared" ref="AR136:AR167" si="252">AQ136</f>
        <v>49.453185000000005</v>
      </c>
      <c r="AS136" s="10">
        <f>AR135</f>
        <v>51.42</v>
      </c>
      <c r="AT136" s="10">
        <f>AS136</f>
        <v>51.42</v>
      </c>
      <c r="AU136" s="10">
        <f>AT136</f>
        <v>51.42</v>
      </c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>
        <f t="shared" si="218"/>
        <v>1618.5496024800007</v>
      </c>
    </row>
    <row r="137" spans="1:88" x14ac:dyDescent="0.3">
      <c r="B137">
        <v>7</v>
      </c>
      <c r="C137" s="10">
        <f t="shared" si="242"/>
        <v>24.03494208</v>
      </c>
      <c r="D137" s="10">
        <f t="shared" si="217"/>
        <v>24.03494208</v>
      </c>
      <c r="E137" s="10">
        <f t="shared" si="220"/>
        <v>24.665488400000001</v>
      </c>
      <c r="F137" s="10">
        <f t="shared" si="221"/>
        <v>24.665488400000001</v>
      </c>
      <c r="G137" s="10">
        <f t="shared" si="221"/>
        <v>24.665488400000001</v>
      </c>
      <c r="H137" s="10">
        <f t="shared" si="222"/>
        <v>25.296034720000002</v>
      </c>
      <c r="I137" s="10">
        <f t="shared" si="223"/>
        <v>25.296034720000002</v>
      </c>
      <c r="J137" s="10">
        <f t="shared" si="224"/>
        <v>25.926581040000002</v>
      </c>
      <c r="K137" s="10">
        <f t="shared" si="225"/>
        <v>25.926581040000002</v>
      </c>
      <c r="L137" s="10">
        <f t="shared" si="225"/>
        <v>25.926581040000002</v>
      </c>
      <c r="M137" s="10">
        <f t="shared" si="226"/>
        <v>26.557127359999999</v>
      </c>
      <c r="N137" s="10">
        <f t="shared" si="227"/>
        <v>26.557127359999999</v>
      </c>
      <c r="O137" s="10">
        <f t="shared" si="228"/>
        <v>27.18767368</v>
      </c>
      <c r="P137" s="10">
        <f t="shared" si="229"/>
        <v>27.18767368</v>
      </c>
      <c r="Q137" s="10">
        <f t="shared" si="229"/>
        <v>27.18767368</v>
      </c>
      <c r="R137" s="10">
        <f t="shared" si="230"/>
        <v>27.81822</v>
      </c>
      <c r="S137" s="10">
        <f t="shared" si="231"/>
        <v>27.81822</v>
      </c>
      <c r="T137" s="10">
        <f t="shared" si="232"/>
        <v>29.785035000000001</v>
      </c>
      <c r="U137" s="10">
        <f t="shared" si="233"/>
        <v>29.785035000000001</v>
      </c>
      <c r="V137" s="10">
        <f t="shared" si="233"/>
        <v>29.785035000000001</v>
      </c>
      <c r="W137" s="10">
        <f t="shared" si="234"/>
        <v>31.751850000000001</v>
      </c>
      <c r="X137" s="10">
        <f t="shared" si="235"/>
        <v>31.751850000000001</v>
      </c>
      <c r="Y137" s="10">
        <f t="shared" si="236"/>
        <v>33.718665000000001</v>
      </c>
      <c r="Z137" s="10">
        <f t="shared" si="237"/>
        <v>33.718665000000001</v>
      </c>
      <c r="AA137" s="10">
        <f t="shared" si="237"/>
        <v>33.718665000000001</v>
      </c>
      <c r="AB137" s="10">
        <f t="shared" si="238"/>
        <v>35.685479999999998</v>
      </c>
      <c r="AC137" s="10">
        <f t="shared" si="239"/>
        <v>35.685479999999998</v>
      </c>
      <c r="AD137" s="10">
        <f t="shared" si="240"/>
        <v>37.652295000000002</v>
      </c>
      <c r="AE137" s="10">
        <f t="shared" si="241"/>
        <v>37.652295000000002</v>
      </c>
      <c r="AF137" s="10">
        <f t="shared" si="241"/>
        <v>37.652295000000002</v>
      </c>
      <c r="AG137" s="10">
        <f t="shared" si="243"/>
        <v>39.619109999999999</v>
      </c>
      <c r="AH137" s="10">
        <f t="shared" si="244"/>
        <v>39.619109999999999</v>
      </c>
      <c r="AI137" s="10">
        <f t="shared" si="245"/>
        <v>41.585925000000003</v>
      </c>
      <c r="AJ137" s="10">
        <f t="shared" si="246"/>
        <v>41.585925000000003</v>
      </c>
      <c r="AK137" s="10">
        <f t="shared" si="246"/>
        <v>41.585925000000003</v>
      </c>
      <c r="AL137" s="10">
        <f t="shared" si="247"/>
        <v>43.55274</v>
      </c>
      <c r="AM137" s="10">
        <f t="shared" si="248"/>
        <v>43.55274</v>
      </c>
      <c r="AN137" s="10">
        <f t="shared" si="249"/>
        <v>45.519555000000004</v>
      </c>
      <c r="AO137" s="10">
        <f t="shared" si="250"/>
        <v>45.519555000000004</v>
      </c>
      <c r="AP137" s="10">
        <f t="shared" si="250"/>
        <v>45.519555000000004</v>
      </c>
      <c r="AQ137" s="10">
        <f t="shared" si="251"/>
        <v>47.486370000000001</v>
      </c>
      <c r="AR137" s="10">
        <f t="shared" si="252"/>
        <v>47.486370000000001</v>
      </c>
      <c r="AS137" s="10">
        <f t="shared" ref="AS137:AS167" si="253">AR136</f>
        <v>49.453185000000005</v>
      </c>
      <c r="AT137" s="10">
        <f t="shared" ref="AT137:AU167" si="254">AS137</f>
        <v>49.453185000000005</v>
      </c>
      <c r="AU137" s="10">
        <f t="shared" si="254"/>
        <v>49.453185000000005</v>
      </c>
      <c r="AV137" s="10">
        <f>AU136</f>
        <v>51.42</v>
      </c>
      <c r="AW137" s="10">
        <f>AV137</f>
        <v>51.42</v>
      </c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>
        <f t="shared" si="218"/>
        <v>1652.9269576800009</v>
      </c>
    </row>
    <row r="138" spans="1:88" x14ac:dyDescent="0.3">
      <c r="B138">
        <v>8</v>
      </c>
      <c r="C138" s="10">
        <f t="shared" si="242"/>
        <v>23.40439576</v>
      </c>
      <c r="D138" s="10">
        <f t="shared" si="217"/>
        <v>23.40439576</v>
      </c>
      <c r="E138" s="10">
        <f t="shared" si="220"/>
        <v>24.03494208</v>
      </c>
      <c r="F138" s="10">
        <f t="shared" si="221"/>
        <v>24.03494208</v>
      </c>
      <c r="G138" s="10">
        <f t="shared" si="221"/>
        <v>24.03494208</v>
      </c>
      <c r="H138" s="10">
        <f t="shared" si="222"/>
        <v>24.665488400000001</v>
      </c>
      <c r="I138" s="10">
        <f t="shared" si="223"/>
        <v>24.665488400000001</v>
      </c>
      <c r="J138" s="10">
        <f t="shared" si="224"/>
        <v>25.296034720000002</v>
      </c>
      <c r="K138" s="10">
        <f t="shared" si="225"/>
        <v>25.296034720000002</v>
      </c>
      <c r="L138" s="10">
        <f t="shared" si="225"/>
        <v>25.296034720000002</v>
      </c>
      <c r="M138" s="10">
        <f t="shared" si="226"/>
        <v>25.926581040000002</v>
      </c>
      <c r="N138" s="10">
        <f t="shared" si="227"/>
        <v>25.926581040000002</v>
      </c>
      <c r="O138" s="10">
        <f t="shared" si="228"/>
        <v>26.557127359999999</v>
      </c>
      <c r="P138" s="10">
        <f t="shared" si="229"/>
        <v>26.557127359999999</v>
      </c>
      <c r="Q138" s="10">
        <f t="shared" si="229"/>
        <v>26.557127359999999</v>
      </c>
      <c r="R138" s="10">
        <f t="shared" si="230"/>
        <v>27.18767368</v>
      </c>
      <c r="S138" s="10">
        <f t="shared" si="231"/>
        <v>27.18767368</v>
      </c>
      <c r="T138" s="10">
        <f t="shared" si="232"/>
        <v>27.81822</v>
      </c>
      <c r="U138" s="10">
        <f t="shared" si="233"/>
        <v>27.81822</v>
      </c>
      <c r="V138" s="10">
        <f t="shared" si="233"/>
        <v>27.81822</v>
      </c>
      <c r="W138" s="10">
        <f t="shared" si="234"/>
        <v>29.785035000000001</v>
      </c>
      <c r="X138" s="10">
        <f t="shared" si="235"/>
        <v>29.785035000000001</v>
      </c>
      <c r="Y138" s="10">
        <f t="shared" si="236"/>
        <v>31.751850000000001</v>
      </c>
      <c r="Z138" s="10">
        <f t="shared" si="237"/>
        <v>31.751850000000001</v>
      </c>
      <c r="AA138" s="10">
        <f t="shared" si="237"/>
        <v>31.751850000000001</v>
      </c>
      <c r="AB138" s="10">
        <f t="shared" si="238"/>
        <v>33.718665000000001</v>
      </c>
      <c r="AC138" s="10">
        <f t="shared" si="239"/>
        <v>33.718665000000001</v>
      </c>
      <c r="AD138" s="10">
        <f t="shared" si="240"/>
        <v>35.685479999999998</v>
      </c>
      <c r="AE138" s="10">
        <f t="shared" si="241"/>
        <v>35.685479999999998</v>
      </c>
      <c r="AF138" s="10">
        <f t="shared" si="241"/>
        <v>35.685479999999998</v>
      </c>
      <c r="AG138" s="10">
        <f t="shared" si="243"/>
        <v>37.652295000000002</v>
      </c>
      <c r="AH138" s="10">
        <f t="shared" si="244"/>
        <v>37.652295000000002</v>
      </c>
      <c r="AI138" s="10">
        <f t="shared" si="245"/>
        <v>39.619109999999999</v>
      </c>
      <c r="AJ138" s="10">
        <f t="shared" si="246"/>
        <v>39.619109999999999</v>
      </c>
      <c r="AK138" s="10">
        <f t="shared" si="246"/>
        <v>39.619109999999999</v>
      </c>
      <c r="AL138" s="10">
        <f t="shared" si="247"/>
        <v>41.585925000000003</v>
      </c>
      <c r="AM138" s="10">
        <f t="shared" si="248"/>
        <v>41.585925000000003</v>
      </c>
      <c r="AN138" s="10">
        <f t="shared" si="249"/>
        <v>43.55274</v>
      </c>
      <c r="AO138" s="10">
        <f t="shared" si="250"/>
        <v>43.55274</v>
      </c>
      <c r="AP138" s="10">
        <f t="shared" si="250"/>
        <v>43.55274</v>
      </c>
      <c r="AQ138" s="10">
        <f t="shared" si="251"/>
        <v>45.519555000000004</v>
      </c>
      <c r="AR138" s="10">
        <f t="shared" si="252"/>
        <v>45.519555000000004</v>
      </c>
      <c r="AS138" s="10">
        <f t="shared" si="253"/>
        <v>47.486370000000001</v>
      </c>
      <c r="AT138" s="10">
        <f t="shared" si="254"/>
        <v>47.486370000000001</v>
      </c>
      <c r="AU138" s="10">
        <f t="shared" si="254"/>
        <v>47.486370000000001</v>
      </c>
      <c r="AV138" s="10">
        <f t="shared" ref="AV138:AV167" si="255">AU137</f>
        <v>49.453185000000005</v>
      </c>
      <c r="AW138" s="10">
        <f t="shared" ref="AW138:AW167" si="256">AV138</f>
        <v>49.453185000000005</v>
      </c>
      <c r="AX138" s="10">
        <f>AW137</f>
        <v>51.42</v>
      </c>
      <c r="AY138" s="10">
        <f>AX138</f>
        <v>51.42</v>
      </c>
      <c r="AZ138" s="10">
        <f>AY138</f>
        <v>51.42</v>
      </c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>
        <f t="shared" si="218"/>
        <v>1737.463220240001</v>
      </c>
    </row>
    <row r="139" spans="1:88" x14ac:dyDescent="0.3">
      <c r="B139">
        <v>9</v>
      </c>
      <c r="C139" s="10">
        <f t="shared" si="242"/>
        <v>22.773849439999999</v>
      </c>
      <c r="D139" s="10">
        <f t="shared" si="217"/>
        <v>22.773849439999999</v>
      </c>
      <c r="E139" s="10">
        <f t="shared" si="220"/>
        <v>23.40439576</v>
      </c>
      <c r="F139" s="10">
        <f t="shared" si="221"/>
        <v>23.40439576</v>
      </c>
      <c r="G139" s="10">
        <f t="shared" si="221"/>
        <v>23.40439576</v>
      </c>
      <c r="H139" s="10">
        <f t="shared" si="222"/>
        <v>24.03494208</v>
      </c>
      <c r="I139" s="10">
        <f t="shared" si="223"/>
        <v>24.03494208</v>
      </c>
      <c r="J139" s="10">
        <f t="shared" si="224"/>
        <v>24.665488400000001</v>
      </c>
      <c r="K139" s="10">
        <f t="shared" si="225"/>
        <v>24.665488400000001</v>
      </c>
      <c r="L139" s="10">
        <f t="shared" si="225"/>
        <v>24.665488400000001</v>
      </c>
      <c r="M139" s="10">
        <f t="shared" si="226"/>
        <v>25.296034720000002</v>
      </c>
      <c r="N139" s="10">
        <f t="shared" si="227"/>
        <v>25.296034720000002</v>
      </c>
      <c r="O139" s="10">
        <f t="shared" si="228"/>
        <v>25.926581040000002</v>
      </c>
      <c r="P139" s="10">
        <f t="shared" si="229"/>
        <v>25.926581040000002</v>
      </c>
      <c r="Q139" s="10">
        <f t="shared" si="229"/>
        <v>25.926581040000002</v>
      </c>
      <c r="R139" s="10">
        <f t="shared" si="230"/>
        <v>26.557127359999999</v>
      </c>
      <c r="S139" s="10">
        <f t="shared" si="231"/>
        <v>26.557127359999999</v>
      </c>
      <c r="T139" s="10">
        <f t="shared" si="232"/>
        <v>27.18767368</v>
      </c>
      <c r="U139" s="10">
        <f t="shared" si="233"/>
        <v>27.18767368</v>
      </c>
      <c r="V139" s="10">
        <f t="shared" si="233"/>
        <v>27.18767368</v>
      </c>
      <c r="W139" s="10">
        <f t="shared" si="234"/>
        <v>27.81822</v>
      </c>
      <c r="X139" s="10">
        <f t="shared" si="235"/>
        <v>27.81822</v>
      </c>
      <c r="Y139" s="10">
        <f t="shared" si="236"/>
        <v>29.785035000000001</v>
      </c>
      <c r="Z139" s="10">
        <f t="shared" si="237"/>
        <v>29.785035000000001</v>
      </c>
      <c r="AA139" s="10">
        <f t="shared" si="237"/>
        <v>29.785035000000001</v>
      </c>
      <c r="AB139" s="10">
        <f t="shared" si="238"/>
        <v>31.751850000000001</v>
      </c>
      <c r="AC139" s="10">
        <f t="shared" si="239"/>
        <v>31.751850000000001</v>
      </c>
      <c r="AD139" s="10">
        <f t="shared" si="240"/>
        <v>33.718665000000001</v>
      </c>
      <c r="AE139" s="10">
        <f t="shared" si="241"/>
        <v>33.718665000000001</v>
      </c>
      <c r="AF139" s="10">
        <f t="shared" si="241"/>
        <v>33.718665000000001</v>
      </c>
      <c r="AG139" s="10">
        <f t="shared" si="243"/>
        <v>35.685479999999998</v>
      </c>
      <c r="AH139" s="10">
        <f t="shared" si="244"/>
        <v>35.685479999999998</v>
      </c>
      <c r="AI139" s="10">
        <f t="shared" si="245"/>
        <v>37.652295000000002</v>
      </c>
      <c r="AJ139" s="10">
        <f t="shared" si="246"/>
        <v>37.652295000000002</v>
      </c>
      <c r="AK139" s="10">
        <f t="shared" si="246"/>
        <v>37.652295000000002</v>
      </c>
      <c r="AL139" s="10">
        <f t="shared" si="247"/>
        <v>39.619109999999999</v>
      </c>
      <c r="AM139" s="10">
        <f t="shared" si="248"/>
        <v>39.619109999999999</v>
      </c>
      <c r="AN139" s="10">
        <f t="shared" si="249"/>
        <v>41.585925000000003</v>
      </c>
      <c r="AO139" s="10">
        <f t="shared" si="250"/>
        <v>41.585925000000003</v>
      </c>
      <c r="AP139" s="10">
        <f t="shared" si="250"/>
        <v>41.585925000000003</v>
      </c>
      <c r="AQ139" s="10">
        <f t="shared" si="251"/>
        <v>43.55274</v>
      </c>
      <c r="AR139" s="10">
        <f t="shared" si="252"/>
        <v>43.55274</v>
      </c>
      <c r="AS139" s="10">
        <f t="shared" si="253"/>
        <v>45.519555000000004</v>
      </c>
      <c r="AT139" s="10">
        <f t="shared" si="254"/>
        <v>45.519555000000004</v>
      </c>
      <c r="AU139" s="10">
        <f t="shared" si="254"/>
        <v>45.519555000000004</v>
      </c>
      <c r="AV139" s="10">
        <f t="shared" si="255"/>
        <v>47.486370000000001</v>
      </c>
      <c r="AW139" s="10">
        <f t="shared" si="256"/>
        <v>47.486370000000001</v>
      </c>
      <c r="AX139" s="10">
        <f t="shared" ref="AX139:AX167" si="257">AW138</f>
        <v>49.453185000000005</v>
      </c>
      <c r="AY139" s="10">
        <f t="shared" ref="AY139:AZ167" si="258">AX139</f>
        <v>49.453185000000005</v>
      </c>
      <c r="AZ139" s="10">
        <f t="shared" si="258"/>
        <v>49.453185000000005</v>
      </c>
      <c r="BA139" s="10">
        <f>AZ138</f>
        <v>51.42</v>
      </c>
      <c r="BB139" s="10">
        <f>BA139</f>
        <v>51.42</v>
      </c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>
        <f t="shared" si="218"/>
        <v>1768.6878438400011</v>
      </c>
    </row>
    <row r="140" spans="1:88" x14ac:dyDescent="0.3">
      <c r="B140">
        <v>10</v>
      </c>
      <c r="C140" s="10">
        <f t="shared" si="242"/>
        <v>22.143303119999999</v>
      </c>
      <c r="D140" s="10">
        <f t="shared" si="217"/>
        <v>22.143303119999999</v>
      </c>
      <c r="E140" s="10">
        <f t="shared" si="220"/>
        <v>22.773849439999999</v>
      </c>
      <c r="F140" s="10">
        <f t="shared" si="221"/>
        <v>22.773849439999999</v>
      </c>
      <c r="G140" s="10">
        <f t="shared" si="221"/>
        <v>22.773849439999999</v>
      </c>
      <c r="H140" s="10">
        <f t="shared" si="222"/>
        <v>23.40439576</v>
      </c>
      <c r="I140" s="10">
        <f t="shared" si="223"/>
        <v>23.40439576</v>
      </c>
      <c r="J140" s="10">
        <f t="shared" si="224"/>
        <v>24.03494208</v>
      </c>
      <c r="K140" s="10">
        <f t="shared" si="225"/>
        <v>24.03494208</v>
      </c>
      <c r="L140" s="10">
        <f t="shared" si="225"/>
        <v>24.03494208</v>
      </c>
      <c r="M140" s="10">
        <f t="shared" si="226"/>
        <v>24.665488400000001</v>
      </c>
      <c r="N140" s="10">
        <f t="shared" si="227"/>
        <v>24.665488400000001</v>
      </c>
      <c r="O140" s="10">
        <f t="shared" si="228"/>
        <v>25.296034720000002</v>
      </c>
      <c r="P140" s="10">
        <f t="shared" si="229"/>
        <v>25.296034720000002</v>
      </c>
      <c r="Q140" s="10">
        <f t="shared" si="229"/>
        <v>25.296034720000002</v>
      </c>
      <c r="R140" s="10">
        <f t="shared" si="230"/>
        <v>25.926581040000002</v>
      </c>
      <c r="S140" s="10">
        <f t="shared" si="231"/>
        <v>25.926581040000002</v>
      </c>
      <c r="T140" s="10">
        <f t="shared" si="232"/>
        <v>26.557127359999999</v>
      </c>
      <c r="U140" s="10">
        <f t="shared" si="233"/>
        <v>26.557127359999999</v>
      </c>
      <c r="V140" s="10">
        <f t="shared" si="233"/>
        <v>26.557127359999999</v>
      </c>
      <c r="W140" s="10">
        <f t="shared" si="234"/>
        <v>27.18767368</v>
      </c>
      <c r="X140" s="10">
        <f t="shared" si="235"/>
        <v>27.18767368</v>
      </c>
      <c r="Y140" s="10">
        <f t="shared" si="236"/>
        <v>27.81822</v>
      </c>
      <c r="Z140" s="10">
        <f t="shared" si="237"/>
        <v>27.81822</v>
      </c>
      <c r="AA140" s="10">
        <f t="shared" si="237"/>
        <v>27.81822</v>
      </c>
      <c r="AB140" s="10">
        <f t="shared" si="238"/>
        <v>29.785035000000001</v>
      </c>
      <c r="AC140" s="10">
        <f t="shared" si="239"/>
        <v>29.785035000000001</v>
      </c>
      <c r="AD140" s="10">
        <f t="shared" si="240"/>
        <v>31.751850000000001</v>
      </c>
      <c r="AE140" s="10">
        <f t="shared" si="241"/>
        <v>31.751850000000001</v>
      </c>
      <c r="AF140" s="10">
        <f t="shared" si="241"/>
        <v>31.751850000000001</v>
      </c>
      <c r="AG140" s="10">
        <f t="shared" si="243"/>
        <v>33.718665000000001</v>
      </c>
      <c r="AH140" s="10">
        <f t="shared" si="244"/>
        <v>33.718665000000001</v>
      </c>
      <c r="AI140" s="10">
        <f t="shared" si="245"/>
        <v>35.685479999999998</v>
      </c>
      <c r="AJ140" s="10">
        <f t="shared" si="246"/>
        <v>35.685479999999998</v>
      </c>
      <c r="AK140" s="10">
        <f t="shared" si="246"/>
        <v>35.685479999999998</v>
      </c>
      <c r="AL140" s="10">
        <f t="shared" si="247"/>
        <v>37.652295000000002</v>
      </c>
      <c r="AM140" s="10">
        <f t="shared" si="248"/>
        <v>37.652295000000002</v>
      </c>
      <c r="AN140" s="10">
        <f t="shared" si="249"/>
        <v>39.619109999999999</v>
      </c>
      <c r="AO140" s="10">
        <f t="shared" si="250"/>
        <v>39.619109999999999</v>
      </c>
      <c r="AP140" s="10">
        <f t="shared" si="250"/>
        <v>39.619109999999999</v>
      </c>
      <c r="AQ140" s="10">
        <f t="shared" si="251"/>
        <v>41.585925000000003</v>
      </c>
      <c r="AR140" s="10">
        <f t="shared" si="252"/>
        <v>41.585925000000003</v>
      </c>
      <c r="AS140" s="10">
        <f t="shared" si="253"/>
        <v>43.55274</v>
      </c>
      <c r="AT140" s="10">
        <f t="shared" si="254"/>
        <v>43.55274</v>
      </c>
      <c r="AU140" s="10">
        <f t="shared" si="254"/>
        <v>43.55274</v>
      </c>
      <c r="AV140" s="10">
        <f t="shared" si="255"/>
        <v>45.519555000000004</v>
      </c>
      <c r="AW140" s="10">
        <f t="shared" si="256"/>
        <v>45.519555000000004</v>
      </c>
      <c r="AX140" s="10">
        <f t="shared" si="257"/>
        <v>47.486370000000001</v>
      </c>
      <c r="AY140" s="10">
        <f t="shared" si="258"/>
        <v>47.486370000000001</v>
      </c>
      <c r="AZ140" s="10">
        <f t="shared" si="258"/>
        <v>47.486370000000001</v>
      </c>
      <c r="BA140" s="10">
        <f t="shared" ref="BA140:BA167" si="259">AZ139</f>
        <v>49.453185000000005</v>
      </c>
      <c r="BB140" s="10">
        <f t="shared" ref="BB140:BB167" si="260">BA140</f>
        <v>49.453185000000005</v>
      </c>
      <c r="BC140" s="10">
        <f>BB139</f>
        <v>51.42</v>
      </c>
      <c r="BD140" s="10">
        <f>BC140</f>
        <v>51.42</v>
      </c>
      <c r="BE140" s="10">
        <f>BD140</f>
        <v>51.42</v>
      </c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>
        <f t="shared" si="218"/>
        <v>1850.0713748000014</v>
      </c>
    </row>
    <row r="141" spans="1:88" x14ac:dyDescent="0.3">
      <c r="B141">
        <v>11</v>
      </c>
      <c r="C141" s="10">
        <f t="shared" si="242"/>
        <v>21.512756799999998</v>
      </c>
      <c r="D141" s="10">
        <f t="shared" si="217"/>
        <v>21.512756799999998</v>
      </c>
      <c r="E141" s="10">
        <f t="shared" si="220"/>
        <v>22.143303119999999</v>
      </c>
      <c r="F141" s="10">
        <f t="shared" si="221"/>
        <v>22.143303119999999</v>
      </c>
      <c r="G141" s="10">
        <f t="shared" si="221"/>
        <v>22.143303119999999</v>
      </c>
      <c r="H141" s="10">
        <f t="shared" si="222"/>
        <v>22.773849439999999</v>
      </c>
      <c r="I141" s="10">
        <f t="shared" si="223"/>
        <v>22.773849439999999</v>
      </c>
      <c r="J141" s="10">
        <f t="shared" si="224"/>
        <v>23.40439576</v>
      </c>
      <c r="K141" s="10">
        <f t="shared" si="225"/>
        <v>23.40439576</v>
      </c>
      <c r="L141" s="10">
        <f t="shared" si="225"/>
        <v>23.40439576</v>
      </c>
      <c r="M141" s="10">
        <f t="shared" si="226"/>
        <v>24.03494208</v>
      </c>
      <c r="N141" s="10">
        <f t="shared" si="227"/>
        <v>24.03494208</v>
      </c>
      <c r="O141" s="10">
        <f t="shared" si="228"/>
        <v>24.665488400000001</v>
      </c>
      <c r="P141" s="10">
        <f t="shared" si="229"/>
        <v>24.665488400000001</v>
      </c>
      <c r="Q141" s="10">
        <f t="shared" si="229"/>
        <v>24.665488400000001</v>
      </c>
      <c r="R141" s="10">
        <f t="shared" si="230"/>
        <v>25.296034720000002</v>
      </c>
      <c r="S141" s="10">
        <f t="shared" si="231"/>
        <v>25.296034720000002</v>
      </c>
      <c r="T141" s="10">
        <f t="shared" si="232"/>
        <v>25.926581040000002</v>
      </c>
      <c r="U141" s="10">
        <f t="shared" si="233"/>
        <v>25.926581040000002</v>
      </c>
      <c r="V141" s="10">
        <f t="shared" si="233"/>
        <v>25.926581040000002</v>
      </c>
      <c r="W141" s="10">
        <f t="shared" si="234"/>
        <v>26.557127359999999</v>
      </c>
      <c r="X141" s="10">
        <f t="shared" si="235"/>
        <v>26.557127359999999</v>
      </c>
      <c r="Y141" s="10">
        <f t="shared" si="236"/>
        <v>27.18767368</v>
      </c>
      <c r="Z141" s="10">
        <f t="shared" si="237"/>
        <v>27.18767368</v>
      </c>
      <c r="AA141" s="10">
        <f t="shared" si="237"/>
        <v>27.18767368</v>
      </c>
      <c r="AB141" s="10">
        <f t="shared" si="238"/>
        <v>27.81822</v>
      </c>
      <c r="AC141" s="10">
        <f t="shared" si="239"/>
        <v>27.81822</v>
      </c>
      <c r="AD141" s="10">
        <f t="shared" si="240"/>
        <v>29.785035000000001</v>
      </c>
      <c r="AE141" s="10">
        <f t="shared" si="241"/>
        <v>29.785035000000001</v>
      </c>
      <c r="AF141" s="10">
        <f t="shared" si="241"/>
        <v>29.785035000000001</v>
      </c>
      <c r="AG141" s="10">
        <f t="shared" si="243"/>
        <v>31.751850000000001</v>
      </c>
      <c r="AH141" s="10">
        <f t="shared" si="244"/>
        <v>31.751850000000001</v>
      </c>
      <c r="AI141" s="10">
        <f t="shared" si="245"/>
        <v>33.718665000000001</v>
      </c>
      <c r="AJ141" s="10">
        <f t="shared" si="246"/>
        <v>33.718665000000001</v>
      </c>
      <c r="AK141" s="10">
        <f t="shared" si="246"/>
        <v>33.718665000000001</v>
      </c>
      <c r="AL141" s="10">
        <f t="shared" si="247"/>
        <v>35.685479999999998</v>
      </c>
      <c r="AM141" s="10">
        <f t="shared" si="248"/>
        <v>35.685479999999998</v>
      </c>
      <c r="AN141" s="10">
        <f t="shared" si="249"/>
        <v>37.652295000000002</v>
      </c>
      <c r="AO141" s="10">
        <f t="shared" si="250"/>
        <v>37.652295000000002</v>
      </c>
      <c r="AP141" s="10">
        <f t="shared" si="250"/>
        <v>37.652295000000002</v>
      </c>
      <c r="AQ141" s="10">
        <f t="shared" si="251"/>
        <v>39.619109999999999</v>
      </c>
      <c r="AR141" s="10">
        <f t="shared" si="252"/>
        <v>39.619109999999999</v>
      </c>
      <c r="AS141" s="10">
        <f t="shared" si="253"/>
        <v>41.585925000000003</v>
      </c>
      <c r="AT141" s="10">
        <f t="shared" si="254"/>
        <v>41.585925000000003</v>
      </c>
      <c r="AU141" s="10">
        <f t="shared" si="254"/>
        <v>41.585925000000003</v>
      </c>
      <c r="AV141" s="10">
        <f t="shared" si="255"/>
        <v>43.55274</v>
      </c>
      <c r="AW141" s="10">
        <f t="shared" si="256"/>
        <v>43.55274</v>
      </c>
      <c r="AX141" s="10">
        <f t="shared" si="257"/>
        <v>45.519555000000004</v>
      </c>
      <c r="AY141" s="10">
        <f t="shared" si="258"/>
        <v>45.519555000000004</v>
      </c>
      <c r="AZ141" s="10">
        <f t="shared" si="258"/>
        <v>45.519555000000004</v>
      </c>
      <c r="BA141" s="10">
        <f t="shared" si="259"/>
        <v>47.486370000000001</v>
      </c>
      <c r="BB141" s="10">
        <f t="shared" si="260"/>
        <v>47.486370000000001</v>
      </c>
      <c r="BC141" s="10">
        <f t="shared" ref="BC141:BC167" si="261">BB140</f>
        <v>49.453185000000005</v>
      </c>
      <c r="BD141" s="10">
        <f t="shared" ref="BD141:BE167" si="262">BC141</f>
        <v>49.453185000000005</v>
      </c>
      <c r="BE141" s="10">
        <f t="shared" si="262"/>
        <v>49.453185000000005</v>
      </c>
      <c r="BF141" s="10">
        <f t="shared" ref="BF141:BF155" si="263">BE140</f>
        <v>51.42</v>
      </c>
      <c r="BG141" s="10">
        <f>BF141</f>
        <v>51.42</v>
      </c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>
        <f t="shared" si="218"/>
        <v>1878.1432668000014</v>
      </c>
    </row>
    <row r="142" spans="1:88" x14ac:dyDescent="0.3">
      <c r="B142">
        <v>12</v>
      </c>
      <c r="C142" s="10">
        <f t="shared" si="242"/>
        <v>20.882210480000001</v>
      </c>
      <c r="D142" s="10">
        <f t="shared" si="217"/>
        <v>20.882210480000001</v>
      </c>
      <c r="E142" s="10">
        <f t="shared" si="220"/>
        <v>21.512756799999998</v>
      </c>
      <c r="F142" s="10">
        <f t="shared" si="221"/>
        <v>21.512756799999998</v>
      </c>
      <c r="G142" s="10">
        <f t="shared" si="221"/>
        <v>21.512756799999998</v>
      </c>
      <c r="H142" s="10">
        <f t="shared" si="222"/>
        <v>22.143303119999999</v>
      </c>
      <c r="I142" s="10">
        <f t="shared" si="223"/>
        <v>22.143303119999999</v>
      </c>
      <c r="J142" s="10">
        <f t="shared" si="224"/>
        <v>22.773849439999999</v>
      </c>
      <c r="K142" s="10">
        <f t="shared" si="225"/>
        <v>22.773849439999999</v>
      </c>
      <c r="L142" s="10">
        <f t="shared" si="225"/>
        <v>22.773849439999999</v>
      </c>
      <c r="M142" s="10">
        <f t="shared" si="226"/>
        <v>23.40439576</v>
      </c>
      <c r="N142" s="10">
        <f t="shared" si="227"/>
        <v>23.40439576</v>
      </c>
      <c r="O142" s="10">
        <f t="shared" si="228"/>
        <v>24.03494208</v>
      </c>
      <c r="P142" s="10">
        <f t="shared" si="229"/>
        <v>24.03494208</v>
      </c>
      <c r="Q142" s="10">
        <f t="shared" si="229"/>
        <v>24.03494208</v>
      </c>
      <c r="R142" s="10">
        <f t="shared" si="230"/>
        <v>24.665488400000001</v>
      </c>
      <c r="S142" s="10">
        <f t="shared" si="231"/>
        <v>24.665488400000001</v>
      </c>
      <c r="T142" s="10">
        <f t="shared" si="232"/>
        <v>25.296034720000002</v>
      </c>
      <c r="U142" s="10">
        <f t="shared" si="233"/>
        <v>25.296034720000002</v>
      </c>
      <c r="V142" s="10">
        <f t="shared" si="233"/>
        <v>25.296034720000002</v>
      </c>
      <c r="W142" s="10">
        <f t="shared" si="234"/>
        <v>25.926581040000002</v>
      </c>
      <c r="X142" s="10">
        <f t="shared" si="235"/>
        <v>25.926581040000002</v>
      </c>
      <c r="Y142" s="10">
        <f t="shared" si="236"/>
        <v>26.557127359999999</v>
      </c>
      <c r="Z142" s="10">
        <f t="shared" si="237"/>
        <v>26.557127359999999</v>
      </c>
      <c r="AA142" s="10">
        <f t="shared" si="237"/>
        <v>26.557127359999999</v>
      </c>
      <c r="AB142" s="10">
        <f t="shared" si="238"/>
        <v>27.18767368</v>
      </c>
      <c r="AC142" s="10">
        <f t="shared" si="239"/>
        <v>27.18767368</v>
      </c>
      <c r="AD142" s="10">
        <f t="shared" si="240"/>
        <v>27.81822</v>
      </c>
      <c r="AE142" s="10">
        <f t="shared" si="241"/>
        <v>27.81822</v>
      </c>
      <c r="AF142" s="10">
        <f t="shared" si="241"/>
        <v>27.81822</v>
      </c>
      <c r="AG142" s="10">
        <f t="shared" si="243"/>
        <v>29.785035000000001</v>
      </c>
      <c r="AH142" s="10">
        <f t="shared" si="244"/>
        <v>29.785035000000001</v>
      </c>
      <c r="AI142" s="10">
        <f t="shared" si="245"/>
        <v>31.751850000000001</v>
      </c>
      <c r="AJ142" s="10">
        <f t="shared" si="246"/>
        <v>31.751850000000001</v>
      </c>
      <c r="AK142" s="10">
        <f t="shared" si="246"/>
        <v>31.751850000000001</v>
      </c>
      <c r="AL142" s="10">
        <f t="shared" si="247"/>
        <v>33.718665000000001</v>
      </c>
      <c r="AM142" s="10">
        <f t="shared" si="248"/>
        <v>33.718665000000001</v>
      </c>
      <c r="AN142" s="10">
        <f t="shared" si="249"/>
        <v>35.685479999999998</v>
      </c>
      <c r="AO142" s="10">
        <f t="shared" si="250"/>
        <v>35.685479999999998</v>
      </c>
      <c r="AP142" s="10">
        <f t="shared" si="250"/>
        <v>35.685479999999998</v>
      </c>
      <c r="AQ142" s="10">
        <f t="shared" si="251"/>
        <v>37.652295000000002</v>
      </c>
      <c r="AR142" s="10">
        <f t="shared" si="252"/>
        <v>37.652295000000002</v>
      </c>
      <c r="AS142" s="10">
        <f t="shared" si="253"/>
        <v>39.619109999999999</v>
      </c>
      <c r="AT142" s="10">
        <f t="shared" si="254"/>
        <v>39.619109999999999</v>
      </c>
      <c r="AU142" s="10">
        <f t="shared" si="254"/>
        <v>39.619109999999999</v>
      </c>
      <c r="AV142" s="10">
        <f t="shared" si="255"/>
        <v>41.585925000000003</v>
      </c>
      <c r="AW142" s="10">
        <f t="shared" si="256"/>
        <v>41.585925000000003</v>
      </c>
      <c r="AX142" s="10">
        <f t="shared" si="257"/>
        <v>43.55274</v>
      </c>
      <c r="AY142" s="10">
        <f t="shared" si="258"/>
        <v>43.55274</v>
      </c>
      <c r="AZ142" s="10">
        <f t="shared" si="258"/>
        <v>43.55274</v>
      </c>
      <c r="BA142" s="10">
        <f t="shared" si="259"/>
        <v>45.519555000000004</v>
      </c>
      <c r="BB142" s="10">
        <f t="shared" si="260"/>
        <v>45.519555000000004</v>
      </c>
      <c r="BC142" s="10">
        <f t="shared" si="261"/>
        <v>47.486370000000001</v>
      </c>
      <c r="BD142" s="10">
        <f t="shared" si="262"/>
        <v>47.486370000000001</v>
      </c>
      <c r="BE142" s="10">
        <f t="shared" si="262"/>
        <v>47.486370000000001</v>
      </c>
      <c r="BF142" s="10">
        <f t="shared" si="263"/>
        <v>49.453185000000005</v>
      </c>
      <c r="BG142" s="10">
        <f t="shared" ref="BG142:BG167" si="264">BF142</f>
        <v>49.453185000000005</v>
      </c>
      <c r="BH142" s="10">
        <f>BG141</f>
        <v>51.42</v>
      </c>
      <c r="BI142" s="10">
        <f>BH142</f>
        <v>51.42</v>
      </c>
      <c r="BJ142" s="10">
        <f>BI142</f>
        <v>51.42</v>
      </c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>
        <f t="shared" si="218"/>
        <v>1956.3740661600018</v>
      </c>
    </row>
    <row r="143" spans="1:88" x14ac:dyDescent="0.3">
      <c r="A143" t="s">
        <v>10</v>
      </c>
      <c r="B143">
        <v>1</v>
      </c>
      <c r="C143" s="10">
        <f>$C$15</f>
        <v>20.251664160000001</v>
      </c>
      <c r="D143" s="10">
        <f t="shared" si="217"/>
        <v>20.251664160000001</v>
      </c>
      <c r="E143" s="10">
        <f t="shared" si="220"/>
        <v>20.882210480000001</v>
      </c>
      <c r="F143" s="10">
        <f t="shared" si="221"/>
        <v>20.882210480000001</v>
      </c>
      <c r="G143" s="10">
        <f t="shared" si="221"/>
        <v>20.882210480000001</v>
      </c>
      <c r="H143" s="10">
        <f t="shared" si="222"/>
        <v>21.512756799999998</v>
      </c>
      <c r="I143" s="10">
        <f t="shared" si="223"/>
        <v>21.512756799999998</v>
      </c>
      <c r="J143" s="10">
        <f t="shared" si="224"/>
        <v>22.143303119999999</v>
      </c>
      <c r="K143" s="10">
        <f t="shared" si="225"/>
        <v>22.143303119999999</v>
      </c>
      <c r="L143" s="10">
        <f t="shared" si="225"/>
        <v>22.143303119999999</v>
      </c>
      <c r="M143" s="10">
        <f t="shared" si="226"/>
        <v>22.773849439999999</v>
      </c>
      <c r="N143" s="10">
        <f t="shared" si="227"/>
        <v>22.773849439999999</v>
      </c>
      <c r="O143" s="10">
        <f t="shared" si="228"/>
        <v>23.40439576</v>
      </c>
      <c r="P143" s="10">
        <f t="shared" si="229"/>
        <v>23.40439576</v>
      </c>
      <c r="Q143" s="10">
        <f t="shared" si="229"/>
        <v>23.40439576</v>
      </c>
      <c r="R143" s="10">
        <f t="shared" si="230"/>
        <v>24.03494208</v>
      </c>
      <c r="S143" s="10">
        <f t="shared" si="231"/>
        <v>24.03494208</v>
      </c>
      <c r="T143" s="10">
        <f t="shared" si="232"/>
        <v>24.665488400000001</v>
      </c>
      <c r="U143" s="10">
        <f t="shared" si="233"/>
        <v>24.665488400000001</v>
      </c>
      <c r="V143" s="10">
        <f t="shared" si="233"/>
        <v>24.665488400000001</v>
      </c>
      <c r="W143" s="10">
        <f t="shared" si="234"/>
        <v>25.296034720000002</v>
      </c>
      <c r="X143" s="10">
        <f t="shared" si="235"/>
        <v>25.296034720000002</v>
      </c>
      <c r="Y143" s="10">
        <f t="shared" si="236"/>
        <v>25.926581040000002</v>
      </c>
      <c r="Z143" s="10">
        <f t="shared" si="237"/>
        <v>25.926581040000002</v>
      </c>
      <c r="AA143" s="10">
        <f t="shared" si="237"/>
        <v>25.926581040000002</v>
      </c>
      <c r="AB143" s="10">
        <f t="shared" si="238"/>
        <v>26.557127359999999</v>
      </c>
      <c r="AC143" s="10">
        <f t="shared" si="239"/>
        <v>26.557127359999999</v>
      </c>
      <c r="AD143" s="10">
        <f t="shared" si="240"/>
        <v>27.18767368</v>
      </c>
      <c r="AE143" s="10">
        <f t="shared" si="241"/>
        <v>27.18767368</v>
      </c>
      <c r="AF143" s="10">
        <f t="shared" si="241"/>
        <v>27.18767368</v>
      </c>
      <c r="AG143" s="10">
        <f t="shared" si="243"/>
        <v>27.81822</v>
      </c>
      <c r="AH143" s="10">
        <f t="shared" si="244"/>
        <v>27.81822</v>
      </c>
      <c r="AI143" s="10">
        <f t="shared" si="245"/>
        <v>29.785035000000001</v>
      </c>
      <c r="AJ143" s="10">
        <f t="shared" si="246"/>
        <v>29.785035000000001</v>
      </c>
      <c r="AK143" s="10">
        <f t="shared" si="246"/>
        <v>29.785035000000001</v>
      </c>
      <c r="AL143" s="10">
        <f t="shared" si="247"/>
        <v>31.751850000000001</v>
      </c>
      <c r="AM143" s="10">
        <f t="shared" si="248"/>
        <v>31.751850000000001</v>
      </c>
      <c r="AN143" s="10">
        <f t="shared" si="249"/>
        <v>33.718665000000001</v>
      </c>
      <c r="AO143" s="10">
        <f t="shared" si="250"/>
        <v>33.718665000000001</v>
      </c>
      <c r="AP143" s="10">
        <f t="shared" si="250"/>
        <v>33.718665000000001</v>
      </c>
      <c r="AQ143" s="10">
        <f t="shared" si="251"/>
        <v>35.685479999999998</v>
      </c>
      <c r="AR143" s="10">
        <f t="shared" si="252"/>
        <v>35.685479999999998</v>
      </c>
      <c r="AS143" s="10">
        <f t="shared" si="253"/>
        <v>37.652295000000002</v>
      </c>
      <c r="AT143" s="10">
        <f t="shared" si="254"/>
        <v>37.652295000000002</v>
      </c>
      <c r="AU143" s="10">
        <f t="shared" si="254"/>
        <v>37.652295000000002</v>
      </c>
      <c r="AV143" s="10">
        <f t="shared" si="255"/>
        <v>39.619109999999999</v>
      </c>
      <c r="AW143" s="10">
        <f t="shared" si="256"/>
        <v>39.619109999999999</v>
      </c>
      <c r="AX143" s="10">
        <f t="shared" si="257"/>
        <v>41.585925000000003</v>
      </c>
      <c r="AY143" s="10">
        <f t="shared" si="258"/>
        <v>41.585925000000003</v>
      </c>
      <c r="AZ143" s="10">
        <f t="shared" si="258"/>
        <v>41.585925000000003</v>
      </c>
      <c r="BA143" s="10">
        <f t="shared" si="259"/>
        <v>43.55274</v>
      </c>
      <c r="BB143" s="10">
        <f t="shared" si="260"/>
        <v>43.55274</v>
      </c>
      <c r="BC143" s="10">
        <f t="shared" si="261"/>
        <v>45.519555000000004</v>
      </c>
      <c r="BD143" s="10">
        <f t="shared" si="262"/>
        <v>45.519555000000004</v>
      </c>
      <c r="BE143" s="10">
        <f t="shared" si="262"/>
        <v>45.519555000000004</v>
      </c>
      <c r="BF143" s="10">
        <f t="shared" si="263"/>
        <v>47.486370000000001</v>
      </c>
      <c r="BG143" s="10">
        <f t="shared" si="264"/>
        <v>47.486370000000001</v>
      </c>
      <c r="BH143" s="10">
        <f t="shared" ref="BH143:BH167" si="265">BG142</f>
        <v>49.453185000000005</v>
      </c>
      <c r="BI143" s="10">
        <f t="shared" ref="BI143:BJ167" si="266">BH143</f>
        <v>49.453185000000005</v>
      </c>
      <c r="BJ143" s="10">
        <f t="shared" si="266"/>
        <v>49.453185000000005</v>
      </c>
      <c r="BK143" s="10">
        <f>BJ142</f>
        <v>51.42</v>
      </c>
      <c r="BL143" s="10">
        <f>BK143</f>
        <v>51.42</v>
      </c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>
        <f t="shared" si="218"/>
        <v>1981.2932265600016</v>
      </c>
    </row>
    <row r="144" spans="1:88" x14ac:dyDescent="0.3">
      <c r="A144">
        <f>(C143-C155)/12</f>
        <v>0.32908954259999995</v>
      </c>
      <c r="B144">
        <v>2</v>
      </c>
      <c r="C144" s="10">
        <f t="shared" ref="C144:C154" si="267">$C$64-B143*$A$65</f>
        <v>19.922574617400002</v>
      </c>
      <c r="D144" s="10">
        <f t="shared" si="217"/>
        <v>19.922574617400002</v>
      </c>
      <c r="E144" s="10">
        <f t="shared" si="220"/>
        <v>20.251664160000001</v>
      </c>
      <c r="F144" s="10">
        <f t="shared" si="221"/>
        <v>20.251664160000001</v>
      </c>
      <c r="G144" s="10">
        <f t="shared" si="221"/>
        <v>20.251664160000001</v>
      </c>
      <c r="H144" s="10">
        <f t="shared" si="222"/>
        <v>20.882210480000001</v>
      </c>
      <c r="I144" s="10">
        <f t="shared" si="223"/>
        <v>20.882210480000001</v>
      </c>
      <c r="J144" s="10">
        <f t="shared" si="224"/>
        <v>21.512756799999998</v>
      </c>
      <c r="K144" s="10">
        <f t="shared" si="225"/>
        <v>21.512756799999998</v>
      </c>
      <c r="L144" s="10">
        <f t="shared" si="225"/>
        <v>21.512756799999998</v>
      </c>
      <c r="M144" s="10">
        <f t="shared" si="226"/>
        <v>22.143303119999999</v>
      </c>
      <c r="N144" s="10">
        <f t="shared" si="227"/>
        <v>22.143303119999999</v>
      </c>
      <c r="O144" s="10">
        <f t="shared" si="228"/>
        <v>22.773849439999999</v>
      </c>
      <c r="P144" s="10">
        <f t="shared" si="229"/>
        <v>22.773849439999999</v>
      </c>
      <c r="Q144" s="10">
        <f t="shared" si="229"/>
        <v>22.773849439999999</v>
      </c>
      <c r="R144" s="10">
        <f t="shared" si="230"/>
        <v>23.40439576</v>
      </c>
      <c r="S144" s="10">
        <f t="shared" si="231"/>
        <v>23.40439576</v>
      </c>
      <c r="T144" s="10">
        <f t="shared" si="232"/>
        <v>24.03494208</v>
      </c>
      <c r="U144" s="10">
        <f t="shared" si="233"/>
        <v>24.03494208</v>
      </c>
      <c r="V144" s="10">
        <f t="shared" si="233"/>
        <v>24.03494208</v>
      </c>
      <c r="W144" s="10">
        <f t="shared" si="234"/>
        <v>24.665488400000001</v>
      </c>
      <c r="X144" s="10">
        <f t="shared" si="235"/>
        <v>24.665488400000001</v>
      </c>
      <c r="Y144" s="10">
        <f t="shared" si="236"/>
        <v>25.296034720000002</v>
      </c>
      <c r="Z144" s="10">
        <f t="shared" si="237"/>
        <v>25.296034720000002</v>
      </c>
      <c r="AA144" s="10">
        <f t="shared" si="237"/>
        <v>25.296034720000002</v>
      </c>
      <c r="AB144" s="10">
        <f t="shared" si="238"/>
        <v>25.926581040000002</v>
      </c>
      <c r="AC144" s="10">
        <f t="shared" si="239"/>
        <v>25.926581040000002</v>
      </c>
      <c r="AD144" s="10">
        <f t="shared" si="240"/>
        <v>26.557127359999999</v>
      </c>
      <c r="AE144" s="10">
        <f t="shared" si="241"/>
        <v>26.557127359999999</v>
      </c>
      <c r="AF144" s="10">
        <f t="shared" si="241"/>
        <v>26.557127359999999</v>
      </c>
      <c r="AG144" s="10">
        <f t="shared" si="243"/>
        <v>27.18767368</v>
      </c>
      <c r="AH144" s="10">
        <f t="shared" si="244"/>
        <v>27.18767368</v>
      </c>
      <c r="AI144" s="10">
        <f t="shared" si="245"/>
        <v>27.81822</v>
      </c>
      <c r="AJ144" s="10">
        <f t="shared" si="246"/>
        <v>27.81822</v>
      </c>
      <c r="AK144" s="10">
        <f t="shared" si="246"/>
        <v>27.81822</v>
      </c>
      <c r="AL144" s="10">
        <f t="shared" si="247"/>
        <v>29.785035000000001</v>
      </c>
      <c r="AM144" s="10">
        <f t="shared" si="248"/>
        <v>29.785035000000001</v>
      </c>
      <c r="AN144" s="10">
        <f t="shared" si="249"/>
        <v>31.751850000000001</v>
      </c>
      <c r="AO144" s="10">
        <f t="shared" si="250"/>
        <v>31.751850000000001</v>
      </c>
      <c r="AP144" s="10">
        <f t="shared" si="250"/>
        <v>31.751850000000001</v>
      </c>
      <c r="AQ144" s="10">
        <f t="shared" si="251"/>
        <v>33.718665000000001</v>
      </c>
      <c r="AR144" s="10">
        <f t="shared" si="252"/>
        <v>33.718665000000001</v>
      </c>
      <c r="AS144" s="10">
        <f t="shared" si="253"/>
        <v>35.685479999999998</v>
      </c>
      <c r="AT144" s="10">
        <f t="shared" si="254"/>
        <v>35.685479999999998</v>
      </c>
      <c r="AU144" s="10">
        <f t="shared" si="254"/>
        <v>35.685479999999998</v>
      </c>
      <c r="AV144" s="10">
        <f t="shared" si="255"/>
        <v>37.652295000000002</v>
      </c>
      <c r="AW144" s="10">
        <f t="shared" si="256"/>
        <v>37.652295000000002</v>
      </c>
      <c r="AX144" s="10">
        <f t="shared" si="257"/>
        <v>39.619109999999999</v>
      </c>
      <c r="AY144" s="10">
        <f t="shared" si="258"/>
        <v>39.619109999999999</v>
      </c>
      <c r="AZ144" s="10">
        <f t="shared" si="258"/>
        <v>39.619109999999999</v>
      </c>
      <c r="BA144" s="10">
        <f t="shared" si="259"/>
        <v>41.585925000000003</v>
      </c>
      <c r="BB144" s="10">
        <f t="shared" si="260"/>
        <v>41.585925000000003</v>
      </c>
      <c r="BC144" s="10">
        <f t="shared" si="261"/>
        <v>43.55274</v>
      </c>
      <c r="BD144" s="10">
        <f t="shared" si="262"/>
        <v>43.55274</v>
      </c>
      <c r="BE144" s="10">
        <f t="shared" si="262"/>
        <v>43.55274</v>
      </c>
      <c r="BF144" s="10">
        <f t="shared" si="263"/>
        <v>45.519555000000004</v>
      </c>
      <c r="BG144" s="10">
        <f t="shared" si="264"/>
        <v>45.519555000000004</v>
      </c>
      <c r="BH144" s="10">
        <f t="shared" si="265"/>
        <v>47.486370000000001</v>
      </c>
      <c r="BI144" s="10">
        <f t="shared" si="266"/>
        <v>47.486370000000001</v>
      </c>
      <c r="BJ144" s="10">
        <f t="shared" si="266"/>
        <v>47.486370000000001</v>
      </c>
      <c r="BK144" s="10">
        <f t="shared" ref="BK144:BK167" si="268">BJ143</f>
        <v>49.453185000000005</v>
      </c>
      <c r="BL144" s="10">
        <f t="shared" ref="BL144:BL167" si="269">BK144</f>
        <v>49.453185000000005</v>
      </c>
      <c r="BM144" s="10">
        <f>BL143</f>
        <v>51.42</v>
      </c>
      <c r="BN144" s="10">
        <f>BM144</f>
        <v>51.42</v>
      </c>
      <c r="BO144" s="10">
        <f>BN144</f>
        <v>51.42</v>
      </c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>
        <f t="shared" si="218"/>
        <v>2056.9742078748018</v>
      </c>
    </row>
    <row r="145" spans="1:88" x14ac:dyDescent="0.3">
      <c r="B145">
        <v>3</v>
      </c>
      <c r="C145" s="10">
        <f t="shared" si="267"/>
        <v>19.5934850748</v>
      </c>
      <c r="D145" s="10">
        <f t="shared" si="217"/>
        <v>19.5934850748</v>
      </c>
      <c r="E145" s="10">
        <f t="shared" si="220"/>
        <v>19.922574617400002</v>
      </c>
      <c r="F145" s="10">
        <f t="shared" si="221"/>
        <v>19.922574617400002</v>
      </c>
      <c r="G145" s="10">
        <f t="shared" si="221"/>
        <v>19.922574617400002</v>
      </c>
      <c r="H145" s="10">
        <f t="shared" si="222"/>
        <v>20.251664160000001</v>
      </c>
      <c r="I145" s="10">
        <f t="shared" si="223"/>
        <v>20.251664160000001</v>
      </c>
      <c r="J145" s="10">
        <f t="shared" si="224"/>
        <v>20.882210480000001</v>
      </c>
      <c r="K145" s="10">
        <f t="shared" si="225"/>
        <v>20.882210480000001</v>
      </c>
      <c r="L145" s="10">
        <f t="shared" si="225"/>
        <v>20.882210480000001</v>
      </c>
      <c r="M145" s="10">
        <f t="shared" si="226"/>
        <v>21.512756799999998</v>
      </c>
      <c r="N145" s="10">
        <f t="shared" si="227"/>
        <v>21.512756799999998</v>
      </c>
      <c r="O145" s="10">
        <f t="shared" si="228"/>
        <v>22.143303119999999</v>
      </c>
      <c r="P145" s="10">
        <f t="shared" si="229"/>
        <v>22.143303119999999</v>
      </c>
      <c r="Q145" s="10">
        <f t="shared" si="229"/>
        <v>22.143303119999999</v>
      </c>
      <c r="R145" s="10">
        <f t="shared" si="230"/>
        <v>22.773849439999999</v>
      </c>
      <c r="S145" s="10">
        <f t="shared" si="231"/>
        <v>22.773849439999999</v>
      </c>
      <c r="T145" s="10">
        <f t="shared" si="232"/>
        <v>23.40439576</v>
      </c>
      <c r="U145" s="10">
        <f t="shared" si="233"/>
        <v>23.40439576</v>
      </c>
      <c r="V145" s="10">
        <f t="shared" si="233"/>
        <v>23.40439576</v>
      </c>
      <c r="W145" s="10">
        <f t="shared" si="234"/>
        <v>24.03494208</v>
      </c>
      <c r="X145" s="10">
        <f t="shared" si="235"/>
        <v>24.03494208</v>
      </c>
      <c r="Y145" s="10">
        <f t="shared" si="236"/>
        <v>24.665488400000001</v>
      </c>
      <c r="Z145" s="10">
        <f t="shared" si="237"/>
        <v>24.665488400000001</v>
      </c>
      <c r="AA145" s="10">
        <f t="shared" si="237"/>
        <v>24.665488400000001</v>
      </c>
      <c r="AB145" s="10">
        <f t="shared" si="238"/>
        <v>25.296034720000002</v>
      </c>
      <c r="AC145" s="10">
        <f t="shared" si="239"/>
        <v>25.296034720000002</v>
      </c>
      <c r="AD145" s="10">
        <f t="shared" si="240"/>
        <v>25.926581040000002</v>
      </c>
      <c r="AE145" s="10">
        <f t="shared" si="241"/>
        <v>25.926581040000002</v>
      </c>
      <c r="AF145" s="10">
        <f t="shared" si="241"/>
        <v>25.926581040000002</v>
      </c>
      <c r="AG145" s="10">
        <f t="shared" si="243"/>
        <v>26.557127359999999</v>
      </c>
      <c r="AH145" s="10">
        <f t="shared" si="244"/>
        <v>26.557127359999999</v>
      </c>
      <c r="AI145" s="10">
        <f t="shared" si="245"/>
        <v>27.18767368</v>
      </c>
      <c r="AJ145" s="10">
        <f t="shared" si="246"/>
        <v>27.18767368</v>
      </c>
      <c r="AK145" s="10">
        <f t="shared" si="246"/>
        <v>27.18767368</v>
      </c>
      <c r="AL145" s="10">
        <f t="shared" si="247"/>
        <v>27.81822</v>
      </c>
      <c r="AM145" s="10">
        <f t="shared" si="248"/>
        <v>27.81822</v>
      </c>
      <c r="AN145" s="10">
        <f t="shared" si="249"/>
        <v>29.785035000000001</v>
      </c>
      <c r="AO145" s="10">
        <f t="shared" si="250"/>
        <v>29.785035000000001</v>
      </c>
      <c r="AP145" s="10">
        <f t="shared" si="250"/>
        <v>29.785035000000001</v>
      </c>
      <c r="AQ145" s="10">
        <f t="shared" si="251"/>
        <v>31.751850000000001</v>
      </c>
      <c r="AR145" s="10">
        <f t="shared" si="252"/>
        <v>31.751850000000001</v>
      </c>
      <c r="AS145" s="10">
        <f t="shared" si="253"/>
        <v>33.718665000000001</v>
      </c>
      <c r="AT145" s="10">
        <f t="shared" si="254"/>
        <v>33.718665000000001</v>
      </c>
      <c r="AU145" s="10">
        <f t="shared" si="254"/>
        <v>33.718665000000001</v>
      </c>
      <c r="AV145" s="10">
        <f t="shared" si="255"/>
        <v>35.685479999999998</v>
      </c>
      <c r="AW145" s="10">
        <f t="shared" si="256"/>
        <v>35.685479999999998</v>
      </c>
      <c r="AX145" s="10">
        <f t="shared" si="257"/>
        <v>37.652295000000002</v>
      </c>
      <c r="AY145" s="10">
        <f t="shared" si="258"/>
        <v>37.652295000000002</v>
      </c>
      <c r="AZ145" s="10">
        <f t="shared" si="258"/>
        <v>37.652295000000002</v>
      </c>
      <c r="BA145" s="10">
        <f t="shared" si="259"/>
        <v>39.619109999999999</v>
      </c>
      <c r="BB145" s="10">
        <f t="shared" si="260"/>
        <v>39.619109999999999</v>
      </c>
      <c r="BC145" s="10">
        <f t="shared" si="261"/>
        <v>41.585925000000003</v>
      </c>
      <c r="BD145" s="10">
        <f t="shared" si="262"/>
        <v>41.585925000000003</v>
      </c>
      <c r="BE145" s="10">
        <f t="shared" si="262"/>
        <v>41.585925000000003</v>
      </c>
      <c r="BF145" s="10">
        <f t="shared" si="263"/>
        <v>43.55274</v>
      </c>
      <c r="BG145" s="10">
        <f t="shared" si="264"/>
        <v>43.55274</v>
      </c>
      <c r="BH145" s="10">
        <f t="shared" si="265"/>
        <v>45.519555000000004</v>
      </c>
      <c r="BI145" s="10">
        <f t="shared" si="266"/>
        <v>45.519555000000004</v>
      </c>
      <c r="BJ145" s="10">
        <f t="shared" si="266"/>
        <v>45.519555000000004</v>
      </c>
      <c r="BK145" s="10">
        <f t="shared" si="268"/>
        <v>47.486370000000001</v>
      </c>
      <c r="BL145" s="10">
        <f t="shared" si="269"/>
        <v>47.486370000000001</v>
      </c>
      <c r="BM145" s="10">
        <f t="shared" ref="BM145:BM167" si="270">BL144</f>
        <v>49.453185000000005</v>
      </c>
      <c r="BN145" s="10">
        <f t="shared" ref="BN145:BO167" si="271">BM145</f>
        <v>49.453185000000005</v>
      </c>
      <c r="BO145" s="10">
        <f t="shared" si="271"/>
        <v>49.453185000000005</v>
      </c>
      <c r="BP145" s="10">
        <f>BO144</f>
        <v>51.42</v>
      </c>
      <c r="BQ145" s="10">
        <f>BP145</f>
        <v>51.42</v>
      </c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>
        <f t="shared" si="218"/>
        <v>2080.2479205618015</v>
      </c>
    </row>
    <row r="146" spans="1:88" x14ac:dyDescent="0.3">
      <c r="B146">
        <v>4</v>
      </c>
      <c r="C146" s="10">
        <f t="shared" si="267"/>
        <v>19.264395532200002</v>
      </c>
      <c r="D146" s="10">
        <f t="shared" si="217"/>
        <v>19.264395532200002</v>
      </c>
      <c r="E146" s="10">
        <f t="shared" si="220"/>
        <v>19.5934850748</v>
      </c>
      <c r="F146" s="10">
        <f t="shared" si="221"/>
        <v>19.5934850748</v>
      </c>
      <c r="G146" s="10">
        <f t="shared" si="221"/>
        <v>19.5934850748</v>
      </c>
      <c r="H146" s="10">
        <f t="shared" si="222"/>
        <v>19.922574617400002</v>
      </c>
      <c r="I146" s="10">
        <f t="shared" si="223"/>
        <v>19.922574617400002</v>
      </c>
      <c r="J146" s="10">
        <f t="shared" si="224"/>
        <v>20.251664160000001</v>
      </c>
      <c r="K146" s="10">
        <f t="shared" si="225"/>
        <v>20.251664160000001</v>
      </c>
      <c r="L146" s="10">
        <f t="shared" si="225"/>
        <v>20.251664160000001</v>
      </c>
      <c r="M146" s="10">
        <f t="shared" si="226"/>
        <v>20.882210480000001</v>
      </c>
      <c r="N146" s="10">
        <f t="shared" si="227"/>
        <v>20.882210480000001</v>
      </c>
      <c r="O146" s="10">
        <f t="shared" si="228"/>
        <v>21.512756799999998</v>
      </c>
      <c r="P146" s="10">
        <f t="shared" si="229"/>
        <v>21.512756799999998</v>
      </c>
      <c r="Q146" s="10">
        <f t="shared" si="229"/>
        <v>21.512756799999998</v>
      </c>
      <c r="R146" s="10">
        <f t="shared" si="230"/>
        <v>22.143303119999999</v>
      </c>
      <c r="S146" s="10">
        <f t="shared" si="231"/>
        <v>22.143303119999999</v>
      </c>
      <c r="T146" s="10">
        <f t="shared" si="232"/>
        <v>22.773849439999999</v>
      </c>
      <c r="U146" s="10">
        <f t="shared" si="233"/>
        <v>22.773849439999999</v>
      </c>
      <c r="V146" s="10">
        <f t="shared" si="233"/>
        <v>22.773849439999999</v>
      </c>
      <c r="W146" s="10">
        <f t="shared" si="234"/>
        <v>23.40439576</v>
      </c>
      <c r="X146" s="10">
        <f t="shared" si="235"/>
        <v>23.40439576</v>
      </c>
      <c r="Y146" s="10">
        <f t="shared" si="236"/>
        <v>24.03494208</v>
      </c>
      <c r="Z146" s="10">
        <f t="shared" si="237"/>
        <v>24.03494208</v>
      </c>
      <c r="AA146" s="10">
        <f t="shared" si="237"/>
        <v>24.03494208</v>
      </c>
      <c r="AB146" s="10">
        <f t="shared" si="238"/>
        <v>24.665488400000001</v>
      </c>
      <c r="AC146" s="10">
        <f t="shared" si="239"/>
        <v>24.665488400000001</v>
      </c>
      <c r="AD146" s="10">
        <f t="shared" si="240"/>
        <v>25.296034720000002</v>
      </c>
      <c r="AE146" s="10">
        <f t="shared" si="241"/>
        <v>25.296034720000002</v>
      </c>
      <c r="AF146" s="10">
        <f t="shared" si="241"/>
        <v>25.296034720000002</v>
      </c>
      <c r="AG146" s="10">
        <f t="shared" si="243"/>
        <v>25.926581040000002</v>
      </c>
      <c r="AH146" s="10">
        <f t="shared" si="244"/>
        <v>25.926581040000002</v>
      </c>
      <c r="AI146" s="10">
        <f t="shared" si="245"/>
        <v>26.557127359999999</v>
      </c>
      <c r="AJ146" s="10">
        <f t="shared" si="246"/>
        <v>26.557127359999999</v>
      </c>
      <c r="AK146" s="10">
        <f t="shared" si="246"/>
        <v>26.557127359999999</v>
      </c>
      <c r="AL146" s="10">
        <f t="shared" si="247"/>
        <v>27.18767368</v>
      </c>
      <c r="AM146" s="10">
        <f t="shared" si="248"/>
        <v>27.18767368</v>
      </c>
      <c r="AN146" s="10">
        <f t="shared" si="249"/>
        <v>27.81822</v>
      </c>
      <c r="AO146" s="10">
        <f t="shared" si="250"/>
        <v>27.81822</v>
      </c>
      <c r="AP146" s="10">
        <f t="shared" si="250"/>
        <v>27.81822</v>
      </c>
      <c r="AQ146" s="10">
        <f t="shared" si="251"/>
        <v>29.785035000000001</v>
      </c>
      <c r="AR146" s="10">
        <f t="shared" si="252"/>
        <v>29.785035000000001</v>
      </c>
      <c r="AS146" s="10">
        <f t="shared" si="253"/>
        <v>31.751850000000001</v>
      </c>
      <c r="AT146" s="10">
        <f t="shared" si="254"/>
        <v>31.751850000000001</v>
      </c>
      <c r="AU146" s="10">
        <f t="shared" si="254"/>
        <v>31.751850000000001</v>
      </c>
      <c r="AV146" s="10">
        <f t="shared" si="255"/>
        <v>33.718665000000001</v>
      </c>
      <c r="AW146" s="10">
        <f t="shared" si="256"/>
        <v>33.718665000000001</v>
      </c>
      <c r="AX146" s="10">
        <f t="shared" si="257"/>
        <v>35.685479999999998</v>
      </c>
      <c r="AY146" s="10">
        <f t="shared" si="258"/>
        <v>35.685479999999998</v>
      </c>
      <c r="AZ146" s="10">
        <f t="shared" si="258"/>
        <v>35.685479999999998</v>
      </c>
      <c r="BA146" s="10">
        <f t="shared" si="259"/>
        <v>37.652295000000002</v>
      </c>
      <c r="BB146" s="10">
        <f t="shared" si="260"/>
        <v>37.652295000000002</v>
      </c>
      <c r="BC146" s="10">
        <f t="shared" si="261"/>
        <v>39.619109999999999</v>
      </c>
      <c r="BD146" s="10">
        <f t="shared" si="262"/>
        <v>39.619109999999999</v>
      </c>
      <c r="BE146" s="10">
        <f t="shared" si="262"/>
        <v>39.619109999999999</v>
      </c>
      <c r="BF146" s="10">
        <f t="shared" si="263"/>
        <v>41.585925000000003</v>
      </c>
      <c r="BG146" s="10">
        <f t="shared" si="264"/>
        <v>41.585925000000003</v>
      </c>
      <c r="BH146" s="10">
        <f t="shared" si="265"/>
        <v>43.55274</v>
      </c>
      <c r="BI146" s="10">
        <f t="shared" si="266"/>
        <v>43.55274</v>
      </c>
      <c r="BJ146" s="10">
        <f t="shared" si="266"/>
        <v>43.55274</v>
      </c>
      <c r="BK146" s="10">
        <f t="shared" si="268"/>
        <v>45.519555000000004</v>
      </c>
      <c r="BL146" s="10">
        <f t="shared" si="269"/>
        <v>45.519555000000004</v>
      </c>
      <c r="BM146" s="10">
        <f t="shared" si="270"/>
        <v>47.486370000000001</v>
      </c>
      <c r="BN146" s="10">
        <f t="shared" si="271"/>
        <v>47.486370000000001</v>
      </c>
      <c r="BO146" s="10">
        <f t="shared" si="271"/>
        <v>47.486370000000001</v>
      </c>
      <c r="BP146" s="10">
        <f t="shared" ref="BP146:BP167" si="272">BO145</f>
        <v>49.453185000000005</v>
      </c>
      <c r="BQ146" s="10">
        <f t="shared" ref="BQ146:BQ167" si="273">BP146</f>
        <v>49.453185000000005</v>
      </c>
      <c r="BR146" s="10">
        <f>BQ145</f>
        <v>51.42</v>
      </c>
      <c r="BS146" s="10">
        <f>BR146</f>
        <v>51.42</v>
      </c>
      <c r="BT146" s="10">
        <f>BS146</f>
        <v>51.42</v>
      </c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>
        <f t="shared" si="218"/>
        <v>2154.2834541636016</v>
      </c>
    </row>
    <row r="147" spans="1:88" x14ac:dyDescent="0.3">
      <c r="B147">
        <v>5</v>
      </c>
      <c r="C147" s="10">
        <f t="shared" si="267"/>
        <v>18.9353059896</v>
      </c>
      <c r="D147" s="10">
        <f t="shared" si="217"/>
        <v>18.9353059896</v>
      </c>
      <c r="E147" s="10">
        <f t="shared" si="220"/>
        <v>19.264395532200002</v>
      </c>
      <c r="F147" s="10">
        <f t="shared" si="221"/>
        <v>19.264395532200002</v>
      </c>
      <c r="G147" s="10">
        <f t="shared" si="221"/>
        <v>19.264395532200002</v>
      </c>
      <c r="H147" s="10">
        <f t="shared" si="222"/>
        <v>19.5934850748</v>
      </c>
      <c r="I147" s="10">
        <f t="shared" si="223"/>
        <v>19.5934850748</v>
      </c>
      <c r="J147" s="10">
        <f t="shared" si="224"/>
        <v>19.922574617400002</v>
      </c>
      <c r="K147" s="10">
        <f t="shared" si="225"/>
        <v>19.922574617400002</v>
      </c>
      <c r="L147" s="10">
        <f t="shared" si="225"/>
        <v>19.922574617400002</v>
      </c>
      <c r="M147" s="10">
        <f t="shared" si="226"/>
        <v>20.251664160000001</v>
      </c>
      <c r="N147" s="10">
        <f t="shared" si="227"/>
        <v>20.251664160000001</v>
      </c>
      <c r="O147" s="10">
        <f t="shared" si="228"/>
        <v>20.882210480000001</v>
      </c>
      <c r="P147" s="10">
        <f t="shared" si="229"/>
        <v>20.882210480000001</v>
      </c>
      <c r="Q147" s="10">
        <f t="shared" si="229"/>
        <v>20.882210480000001</v>
      </c>
      <c r="R147" s="10">
        <f t="shared" si="230"/>
        <v>21.512756799999998</v>
      </c>
      <c r="S147" s="10">
        <f t="shared" si="231"/>
        <v>21.512756799999998</v>
      </c>
      <c r="T147" s="10">
        <f t="shared" si="232"/>
        <v>22.143303119999999</v>
      </c>
      <c r="U147" s="10">
        <f t="shared" si="233"/>
        <v>22.143303119999999</v>
      </c>
      <c r="V147" s="10">
        <f t="shared" si="233"/>
        <v>22.143303119999999</v>
      </c>
      <c r="W147" s="10">
        <f t="shared" si="234"/>
        <v>22.773849439999999</v>
      </c>
      <c r="X147" s="10">
        <f t="shared" si="235"/>
        <v>22.773849439999999</v>
      </c>
      <c r="Y147" s="10">
        <f t="shared" si="236"/>
        <v>23.40439576</v>
      </c>
      <c r="Z147" s="10">
        <f t="shared" si="237"/>
        <v>23.40439576</v>
      </c>
      <c r="AA147" s="10">
        <f t="shared" si="237"/>
        <v>23.40439576</v>
      </c>
      <c r="AB147" s="10">
        <f t="shared" si="238"/>
        <v>24.03494208</v>
      </c>
      <c r="AC147" s="10">
        <f t="shared" si="239"/>
        <v>24.03494208</v>
      </c>
      <c r="AD147" s="10">
        <f t="shared" si="240"/>
        <v>24.665488400000001</v>
      </c>
      <c r="AE147" s="10">
        <f t="shared" si="241"/>
        <v>24.665488400000001</v>
      </c>
      <c r="AF147" s="10">
        <f t="shared" si="241"/>
        <v>24.665488400000001</v>
      </c>
      <c r="AG147" s="10">
        <f t="shared" si="243"/>
        <v>25.296034720000002</v>
      </c>
      <c r="AH147" s="10">
        <f t="shared" si="244"/>
        <v>25.296034720000002</v>
      </c>
      <c r="AI147" s="10">
        <f t="shared" si="245"/>
        <v>25.926581040000002</v>
      </c>
      <c r="AJ147" s="10">
        <f t="shared" si="246"/>
        <v>25.926581040000002</v>
      </c>
      <c r="AK147" s="10">
        <f t="shared" si="246"/>
        <v>25.926581040000002</v>
      </c>
      <c r="AL147" s="10">
        <f t="shared" si="247"/>
        <v>26.557127359999999</v>
      </c>
      <c r="AM147" s="10">
        <f t="shared" si="248"/>
        <v>26.557127359999999</v>
      </c>
      <c r="AN147" s="10">
        <f t="shared" si="249"/>
        <v>27.18767368</v>
      </c>
      <c r="AO147" s="10">
        <f t="shared" si="250"/>
        <v>27.18767368</v>
      </c>
      <c r="AP147" s="10">
        <f t="shared" si="250"/>
        <v>27.18767368</v>
      </c>
      <c r="AQ147" s="10">
        <f t="shared" si="251"/>
        <v>27.81822</v>
      </c>
      <c r="AR147" s="10">
        <f t="shared" si="252"/>
        <v>27.81822</v>
      </c>
      <c r="AS147" s="10">
        <f t="shared" si="253"/>
        <v>29.785035000000001</v>
      </c>
      <c r="AT147" s="10">
        <f t="shared" si="254"/>
        <v>29.785035000000001</v>
      </c>
      <c r="AU147" s="10">
        <f t="shared" si="254"/>
        <v>29.785035000000001</v>
      </c>
      <c r="AV147" s="10">
        <f t="shared" si="255"/>
        <v>31.751850000000001</v>
      </c>
      <c r="AW147" s="10">
        <f t="shared" si="256"/>
        <v>31.751850000000001</v>
      </c>
      <c r="AX147" s="10">
        <f t="shared" si="257"/>
        <v>33.718665000000001</v>
      </c>
      <c r="AY147" s="10">
        <f t="shared" si="258"/>
        <v>33.718665000000001</v>
      </c>
      <c r="AZ147" s="10">
        <f t="shared" si="258"/>
        <v>33.718665000000001</v>
      </c>
      <c r="BA147" s="10">
        <f t="shared" si="259"/>
        <v>35.685479999999998</v>
      </c>
      <c r="BB147" s="10">
        <f t="shared" si="260"/>
        <v>35.685479999999998</v>
      </c>
      <c r="BC147" s="10">
        <f t="shared" si="261"/>
        <v>37.652295000000002</v>
      </c>
      <c r="BD147" s="10">
        <f t="shared" si="262"/>
        <v>37.652295000000002</v>
      </c>
      <c r="BE147" s="10">
        <f t="shared" si="262"/>
        <v>37.652295000000002</v>
      </c>
      <c r="BF147" s="10">
        <f t="shared" si="263"/>
        <v>39.619109999999999</v>
      </c>
      <c r="BG147" s="10">
        <f t="shared" si="264"/>
        <v>39.619109999999999</v>
      </c>
      <c r="BH147" s="10">
        <f t="shared" si="265"/>
        <v>41.585925000000003</v>
      </c>
      <c r="BI147" s="10">
        <f t="shared" si="266"/>
        <v>41.585925000000003</v>
      </c>
      <c r="BJ147" s="10">
        <f t="shared" si="266"/>
        <v>41.585925000000003</v>
      </c>
      <c r="BK147" s="10">
        <f t="shared" si="268"/>
        <v>43.55274</v>
      </c>
      <c r="BL147" s="10">
        <f t="shared" si="269"/>
        <v>43.55274</v>
      </c>
      <c r="BM147" s="10">
        <f t="shared" si="270"/>
        <v>45.519555000000004</v>
      </c>
      <c r="BN147" s="10">
        <f t="shared" si="271"/>
        <v>45.519555000000004</v>
      </c>
      <c r="BO147" s="10">
        <f t="shared" si="271"/>
        <v>45.519555000000004</v>
      </c>
      <c r="BP147" s="10">
        <f t="shared" si="272"/>
        <v>47.486370000000001</v>
      </c>
      <c r="BQ147" s="10">
        <f t="shared" si="273"/>
        <v>47.486370000000001</v>
      </c>
      <c r="BR147" s="10">
        <f t="shared" ref="BR147:BR167" si="274">BQ146</f>
        <v>49.453185000000005</v>
      </c>
      <c r="BS147" s="10">
        <f t="shared" ref="BS147:BT167" si="275">BR147</f>
        <v>49.453185000000005</v>
      </c>
      <c r="BT147" s="10">
        <f t="shared" si="275"/>
        <v>49.453185000000005</v>
      </c>
      <c r="BU147" s="10">
        <f>BT146</f>
        <v>51.42</v>
      </c>
      <c r="BV147" s="10">
        <f>BU147</f>
        <v>51.42</v>
      </c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>
        <f t="shared" si="218"/>
        <v>2175.9117191376017</v>
      </c>
    </row>
    <row r="148" spans="1:88" x14ac:dyDescent="0.3">
      <c r="B148">
        <v>6</v>
      </c>
      <c r="C148" s="10">
        <f t="shared" si="267"/>
        <v>18.606216447000001</v>
      </c>
      <c r="D148" s="10">
        <f t="shared" si="217"/>
        <v>18.606216447000001</v>
      </c>
      <c r="E148" s="10">
        <f t="shared" si="220"/>
        <v>18.9353059896</v>
      </c>
      <c r="F148" s="10">
        <f t="shared" si="221"/>
        <v>18.9353059896</v>
      </c>
      <c r="G148" s="10">
        <f t="shared" si="221"/>
        <v>18.9353059896</v>
      </c>
      <c r="H148" s="10">
        <f t="shared" si="222"/>
        <v>19.264395532200002</v>
      </c>
      <c r="I148" s="10">
        <f t="shared" si="223"/>
        <v>19.264395532200002</v>
      </c>
      <c r="J148" s="10">
        <f t="shared" si="224"/>
        <v>19.5934850748</v>
      </c>
      <c r="K148" s="10">
        <f t="shared" si="225"/>
        <v>19.5934850748</v>
      </c>
      <c r="L148" s="10">
        <f t="shared" si="225"/>
        <v>19.5934850748</v>
      </c>
      <c r="M148" s="10">
        <f t="shared" si="226"/>
        <v>19.922574617400002</v>
      </c>
      <c r="N148" s="10">
        <f t="shared" si="227"/>
        <v>19.922574617400002</v>
      </c>
      <c r="O148" s="10">
        <f t="shared" si="228"/>
        <v>20.251664160000001</v>
      </c>
      <c r="P148" s="10">
        <f t="shared" si="229"/>
        <v>20.251664160000001</v>
      </c>
      <c r="Q148" s="10">
        <f t="shared" si="229"/>
        <v>20.251664160000001</v>
      </c>
      <c r="R148" s="10">
        <f t="shared" si="230"/>
        <v>20.882210480000001</v>
      </c>
      <c r="S148" s="10">
        <f t="shared" si="231"/>
        <v>20.882210480000001</v>
      </c>
      <c r="T148" s="10">
        <f t="shared" si="232"/>
        <v>21.512756799999998</v>
      </c>
      <c r="U148" s="10">
        <f t="shared" si="233"/>
        <v>21.512756799999998</v>
      </c>
      <c r="V148" s="10">
        <f t="shared" si="233"/>
        <v>21.512756799999998</v>
      </c>
      <c r="W148" s="10">
        <f t="shared" si="234"/>
        <v>22.143303119999999</v>
      </c>
      <c r="X148" s="10">
        <f t="shared" si="235"/>
        <v>22.143303119999999</v>
      </c>
      <c r="Y148" s="10">
        <f t="shared" si="236"/>
        <v>22.773849439999999</v>
      </c>
      <c r="Z148" s="10">
        <f t="shared" si="237"/>
        <v>22.773849439999999</v>
      </c>
      <c r="AA148" s="10">
        <f t="shared" si="237"/>
        <v>22.773849439999999</v>
      </c>
      <c r="AB148" s="10">
        <f t="shared" si="238"/>
        <v>23.40439576</v>
      </c>
      <c r="AC148" s="10">
        <f t="shared" si="239"/>
        <v>23.40439576</v>
      </c>
      <c r="AD148" s="10">
        <f t="shared" si="240"/>
        <v>24.03494208</v>
      </c>
      <c r="AE148" s="10">
        <f t="shared" si="241"/>
        <v>24.03494208</v>
      </c>
      <c r="AF148" s="10">
        <f t="shared" si="241"/>
        <v>24.03494208</v>
      </c>
      <c r="AG148" s="10">
        <f t="shared" si="243"/>
        <v>24.665488400000001</v>
      </c>
      <c r="AH148" s="10">
        <f t="shared" si="244"/>
        <v>24.665488400000001</v>
      </c>
      <c r="AI148" s="10">
        <f t="shared" si="245"/>
        <v>25.296034720000002</v>
      </c>
      <c r="AJ148" s="10">
        <f t="shared" si="246"/>
        <v>25.296034720000002</v>
      </c>
      <c r="AK148" s="10">
        <f t="shared" si="246"/>
        <v>25.296034720000002</v>
      </c>
      <c r="AL148" s="10">
        <f t="shared" si="247"/>
        <v>25.926581040000002</v>
      </c>
      <c r="AM148" s="10">
        <f t="shared" si="248"/>
        <v>25.926581040000002</v>
      </c>
      <c r="AN148" s="10">
        <f t="shared" si="249"/>
        <v>26.557127359999999</v>
      </c>
      <c r="AO148" s="10">
        <f t="shared" si="250"/>
        <v>26.557127359999999</v>
      </c>
      <c r="AP148" s="10">
        <f t="shared" si="250"/>
        <v>26.557127359999999</v>
      </c>
      <c r="AQ148" s="10">
        <f t="shared" si="251"/>
        <v>27.18767368</v>
      </c>
      <c r="AR148" s="10">
        <f t="shared" si="252"/>
        <v>27.18767368</v>
      </c>
      <c r="AS148" s="10">
        <f t="shared" si="253"/>
        <v>27.81822</v>
      </c>
      <c r="AT148" s="10">
        <f t="shared" si="254"/>
        <v>27.81822</v>
      </c>
      <c r="AU148" s="10">
        <f t="shared" si="254"/>
        <v>27.81822</v>
      </c>
      <c r="AV148" s="10">
        <f t="shared" si="255"/>
        <v>29.785035000000001</v>
      </c>
      <c r="AW148" s="10">
        <f t="shared" si="256"/>
        <v>29.785035000000001</v>
      </c>
      <c r="AX148" s="10">
        <f t="shared" si="257"/>
        <v>31.751850000000001</v>
      </c>
      <c r="AY148" s="10">
        <f t="shared" si="258"/>
        <v>31.751850000000001</v>
      </c>
      <c r="AZ148" s="10">
        <f t="shared" si="258"/>
        <v>31.751850000000001</v>
      </c>
      <c r="BA148" s="10">
        <f t="shared" si="259"/>
        <v>33.718665000000001</v>
      </c>
      <c r="BB148" s="10">
        <f t="shared" si="260"/>
        <v>33.718665000000001</v>
      </c>
      <c r="BC148" s="10">
        <f t="shared" si="261"/>
        <v>35.685479999999998</v>
      </c>
      <c r="BD148" s="10">
        <f t="shared" si="262"/>
        <v>35.685479999999998</v>
      </c>
      <c r="BE148" s="10">
        <f t="shared" si="262"/>
        <v>35.685479999999998</v>
      </c>
      <c r="BF148" s="10">
        <f t="shared" si="263"/>
        <v>37.652295000000002</v>
      </c>
      <c r="BG148" s="10">
        <f t="shared" si="264"/>
        <v>37.652295000000002</v>
      </c>
      <c r="BH148" s="10">
        <f t="shared" si="265"/>
        <v>39.619109999999999</v>
      </c>
      <c r="BI148" s="10">
        <f t="shared" si="266"/>
        <v>39.619109999999999</v>
      </c>
      <c r="BJ148" s="10">
        <f t="shared" si="266"/>
        <v>39.619109999999999</v>
      </c>
      <c r="BK148" s="10">
        <f t="shared" si="268"/>
        <v>41.585925000000003</v>
      </c>
      <c r="BL148" s="10">
        <f t="shared" si="269"/>
        <v>41.585925000000003</v>
      </c>
      <c r="BM148" s="10">
        <f t="shared" si="270"/>
        <v>43.55274</v>
      </c>
      <c r="BN148" s="10">
        <f t="shared" si="271"/>
        <v>43.55274</v>
      </c>
      <c r="BO148" s="10">
        <f t="shared" si="271"/>
        <v>43.55274</v>
      </c>
      <c r="BP148" s="10">
        <f t="shared" si="272"/>
        <v>45.519555000000004</v>
      </c>
      <c r="BQ148" s="10">
        <f t="shared" si="273"/>
        <v>45.519555000000004</v>
      </c>
      <c r="BR148" s="10">
        <f t="shared" si="274"/>
        <v>47.486370000000001</v>
      </c>
      <c r="BS148" s="10">
        <f t="shared" si="275"/>
        <v>47.486370000000001</v>
      </c>
      <c r="BT148" s="10">
        <f t="shared" si="275"/>
        <v>47.486370000000001</v>
      </c>
      <c r="BU148" s="10">
        <f t="shared" ref="BU148:BU167" si="276">BT147</f>
        <v>49.453185000000005</v>
      </c>
      <c r="BV148" s="10">
        <f t="shared" ref="BV148:BV167" si="277">BU148</f>
        <v>49.453185000000005</v>
      </c>
      <c r="BW148" s="10">
        <f>BV147</f>
        <v>51.42</v>
      </c>
      <c r="BX148" s="10">
        <f>BW148</f>
        <v>51.42</v>
      </c>
      <c r="BY148" s="10">
        <f>BX148</f>
        <v>51.42</v>
      </c>
      <c r="BZ148" s="10"/>
      <c r="CA148" s="10"/>
      <c r="CB148" s="10"/>
      <c r="CC148" s="10"/>
      <c r="CD148" s="10"/>
      <c r="CE148" s="10"/>
      <c r="CF148" s="10"/>
      <c r="CG148" s="10"/>
      <c r="CH148" s="10"/>
      <c r="CI148" s="10">
        <f t="shared" si="218"/>
        <v>2248.3018050264022</v>
      </c>
    </row>
    <row r="149" spans="1:88" x14ac:dyDescent="0.3">
      <c r="B149">
        <v>7</v>
      </c>
      <c r="C149" s="10">
        <f t="shared" si="267"/>
        <v>18.277126904399999</v>
      </c>
      <c r="D149" s="10">
        <f t="shared" si="217"/>
        <v>18.277126904399999</v>
      </c>
      <c r="E149" s="10">
        <f t="shared" si="220"/>
        <v>18.606216447000001</v>
      </c>
      <c r="F149" s="10">
        <f t="shared" si="221"/>
        <v>18.606216447000001</v>
      </c>
      <c r="G149" s="10">
        <f t="shared" si="221"/>
        <v>18.606216447000001</v>
      </c>
      <c r="H149" s="10">
        <f t="shared" si="222"/>
        <v>18.9353059896</v>
      </c>
      <c r="I149" s="10">
        <f t="shared" si="223"/>
        <v>18.9353059896</v>
      </c>
      <c r="J149" s="10">
        <f t="shared" si="224"/>
        <v>19.264395532200002</v>
      </c>
      <c r="K149" s="10">
        <f t="shared" si="225"/>
        <v>19.264395532200002</v>
      </c>
      <c r="L149" s="10">
        <f t="shared" si="225"/>
        <v>19.264395532200002</v>
      </c>
      <c r="M149" s="10">
        <f t="shared" si="226"/>
        <v>19.5934850748</v>
      </c>
      <c r="N149" s="10">
        <f t="shared" si="227"/>
        <v>19.5934850748</v>
      </c>
      <c r="O149" s="10">
        <f t="shared" si="228"/>
        <v>19.922574617400002</v>
      </c>
      <c r="P149" s="10">
        <f t="shared" si="229"/>
        <v>19.922574617400002</v>
      </c>
      <c r="Q149" s="10">
        <f t="shared" si="229"/>
        <v>19.922574617400002</v>
      </c>
      <c r="R149" s="10">
        <f t="shared" si="230"/>
        <v>20.251664160000001</v>
      </c>
      <c r="S149" s="10">
        <f t="shared" si="231"/>
        <v>20.251664160000001</v>
      </c>
      <c r="T149" s="10">
        <f t="shared" si="232"/>
        <v>20.882210480000001</v>
      </c>
      <c r="U149" s="10">
        <f t="shared" si="233"/>
        <v>20.882210480000001</v>
      </c>
      <c r="V149" s="10">
        <f t="shared" si="233"/>
        <v>20.882210480000001</v>
      </c>
      <c r="W149" s="10">
        <f t="shared" si="234"/>
        <v>21.512756799999998</v>
      </c>
      <c r="X149" s="10">
        <f t="shared" si="235"/>
        <v>21.512756799999998</v>
      </c>
      <c r="Y149" s="10">
        <f t="shared" si="236"/>
        <v>22.143303119999999</v>
      </c>
      <c r="Z149" s="10">
        <f t="shared" si="237"/>
        <v>22.143303119999999</v>
      </c>
      <c r="AA149" s="10">
        <f t="shared" si="237"/>
        <v>22.143303119999999</v>
      </c>
      <c r="AB149" s="10">
        <f t="shared" si="238"/>
        <v>22.773849439999999</v>
      </c>
      <c r="AC149" s="10">
        <f t="shared" si="239"/>
        <v>22.773849439999999</v>
      </c>
      <c r="AD149" s="10">
        <f t="shared" si="240"/>
        <v>23.40439576</v>
      </c>
      <c r="AE149" s="10">
        <f t="shared" si="241"/>
        <v>23.40439576</v>
      </c>
      <c r="AF149" s="10">
        <f t="shared" si="241"/>
        <v>23.40439576</v>
      </c>
      <c r="AG149" s="10">
        <f t="shared" si="243"/>
        <v>24.03494208</v>
      </c>
      <c r="AH149" s="10">
        <f t="shared" si="244"/>
        <v>24.03494208</v>
      </c>
      <c r="AI149" s="10">
        <f t="shared" si="245"/>
        <v>24.665488400000001</v>
      </c>
      <c r="AJ149" s="10">
        <f t="shared" si="246"/>
        <v>24.665488400000001</v>
      </c>
      <c r="AK149" s="10">
        <f t="shared" si="246"/>
        <v>24.665488400000001</v>
      </c>
      <c r="AL149" s="10">
        <f t="shared" si="247"/>
        <v>25.296034720000002</v>
      </c>
      <c r="AM149" s="10">
        <f t="shared" si="248"/>
        <v>25.296034720000002</v>
      </c>
      <c r="AN149" s="10">
        <f t="shared" si="249"/>
        <v>25.926581040000002</v>
      </c>
      <c r="AO149" s="10">
        <f t="shared" si="250"/>
        <v>25.926581040000002</v>
      </c>
      <c r="AP149" s="10">
        <f t="shared" si="250"/>
        <v>25.926581040000002</v>
      </c>
      <c r="AQ149" s="10">
        <f t="shared" si="251"/>
        <v>26.557127359999999</v>
      </c>
      <c r="AR149" s="10">
        <f t="shared" si="252"/>
        <v>26.557127359999999</v>
      </c>
      <c r="AS149" s="10">
        <f t="shared" si="253"/>
        <v>27.18767368</v>
      </c>
      <c r="AT149" s="10">
        <f t="shared" si="254"/>
        <v>27.18767368</v>
      </c>
      <c r="AU149" s="10">
        <f t="shared" si="254"/>
        <v>27.18767368</v>
      </c>
      <c r="AV149" s="10">
        <f t="shared" si="255"/>
        <v>27.81822</v>
      </c>
      <c r="AW149" s="10">
        <f t="shared" si="256"/>
        <v>27.81822</v>
      </c>
      <c r="AX149" s="10">
        <f t="shared" si="257"/>
        <v>29.785035000000001</v>
      </c>
      <c r="AY149" s="10">
        <f t="shared" si="258"/>
        <v>29.785035000000001</v>
      </c>
      <c r="AZ149" s="10">
        <f t="shared" si="258"/>
        <v>29.785035000000001</v>
      </c>
      <c r="BA149" s="10">
        <f t="shared" si="259"/>
        <v>31.751850000000001</v>
      </c>
      <c r="BB149" s="10">
        <f t="shared" si="260"/>
        <v>31.751850000000001</v>
      </c>
      <c r="BC149" s="10">
        <f t="shared" si="261"/>
        <v>33.718665000000001</v>
      </c>
      <c r="BD149" s="10">
        <f t="shared" si="262"/>
        <v>33.718665000000001</v>
      </c>
      <c r="BE149" s="10">
        <f t="shared" si="262"/>
        <v>33.718665000000001</v>
      </c>
      <c r="BF149" s="10">
        <f t="shared" si="263"/>
        <v>35.685479999999998</v>
      </c>
      <c r="BG149" s="10">
        <f t="shared" si="264"/>
        <v>35.685479999999998</v>
      </c>
      <c r="BH149" s="10">
        <f t="shared" si="265"/>
        <v>37.652295000000002</v>
      </c>
      <c r="BI149" s="10">
        <f t="shared" si="266"/>
        <v>37.652295000000002</v>
      </c>
      <c r="BJ149" s="10">
        <f t="shared" si="266"/>
        <v>37.652295000000002</v>
      </c>
      <c r="BK149" s="10">
        <f t="shared" si="268"/>
        <v>39.619109999999999</v>
      </c>
      <c r="BL149" s="10">
        <f t="shared" si="269"/>
        <v>39.619109999999999</v>
      </c>
      <c r="BM149" s="10">
        <f t="shared" si="270"/>
        <v>41.585925000000003</v>
      </c>
      <c r="BN149" s="10">
        <f t="shared" si="271"/>
        <v>41.585925000000003</v>
      </c>
      <c r="BO149" s="10">
        <f t="shared" si="271"/>
        <v>41.585925000000003</v>
      </c>
      <c r="BP149" s="10">
        <f t="shared" si="272"/>
        <v>43.55274</v>
      </c>
      <c r="BQ149" s="10">
        <f t="shared" si="273"/>
        <v>43.55274</v>
      </c>
      <c r="BR149" s="10">
        <f t="shared" si="274"/>
        <v>45.519555000000004</v>
      </c>
      <c r="BS149" s="10">
        <f t="shared" si="275"/>
        <v>45.519555000000004</v>
      </c>
      <c r="BT149" s="10">
        <f t="shared" si="275"/>
        <v>45.519555000000004</v>
      </c>
      <c r="BU149" s="10">
        <f t="shared" si="276"/>
        <v>47.486370000000001</v>
      </c>
      <c r="BV149" s="10">
        <f t="shared" si="277"/>
        <v>47.486370000000001</v>
      </c>
      <c r="BW149" s="10">
        <f t="shared" ref="BW149:BW167" si="278">BV148</f>
        <v>49.453185000000005</v>
      </c>
      <c r="BX149" s="10">
        <f t="shared" ref="BX149:BY164" si="279">BW149</f>
        <v>49.453185000000005</v>
      </c>
      <c r="BY149" s="10">
        <f t="shared" si="279"/>
        <v>49.453185000000005</v>
      </c>
      <c r="BZ149" s="10">
        <f>BY148</f>
        <v>51.42</v>
      </c>
      <c r="CA149" s="10">
        <f>BZ149</f>
        <v>51.42</v>
      </c>
      <c r="CB149" s="10"/>
      <c r="CC149" s="10"/>
      <c r="CD149" s="10"/>
      <c r="CE149" s="10"/>
      <c r="CF149" s="10"/>
      <c r="CG149" s="10"/>
      <c r="CH149" s="10"/>
      <c r="CI149" s="10">
        <f t="shared" si="218"/>
        <v>2268.2846222874018</v>
      </c>
    </row>
    <row r="150" spans="1:88" x14ac:dyDescent="0.3">
      <c r="B150">
        <v>8</v>
      </c>
      <c r="C150" s="10">
        <f t="shared" si="267"/>
        <v>17.948037361800001</v>
      </c>
      <c r="D150" s="10">
        <f t="shared" si="217"/>
        <v>17.948037361800001</v>
      </c>
      <c r="E150" s="10">
        <f t="shared" si="220"/>
        <v>18.277126904399999</v>
      </c>
      <c r="F150" s="10">
        <f t="shared" si="221"/>
        <v>18.277126904399999</v>
      </c>
      <c r="G150" s="10">
        <f t="shared" si="221"/>
        <v>18.277126904399999</v>
      </c>
      <c r="H150" s="10">
        <f t="shared" si="222"/>
        <v>18.606216447000001</v>
      </c>
      <c r="I150" s="10">
        <f t="shared" si="223"/>
        <v>18.606216447000001</v>
      </c>
      <c r="J150" s="10">
        <f t="shared" si="224"/>
        <v>18.9353059896</v>
      </c>
      <c r="K150" s="10">
        <f t="shared" si="225"/>
        <v>18.9353059896</v>
      </c>
      <c r="L150" s="10">
        <f t="shared" si="225"/>
        <v>18.9353059896</v>
      </c>
      <c r="M150" s="10">
        <f t="shared" si="226"/>
        <v>19.264395532200002</v>
      </c>
      <c r="N150" s="10">
        <f t="shared" si="227"/>
        <v>19.264395532200002</v>
      </c>
      <c r="O150" s="10">
        <f t="shared" si="228"/>
        <v>19.5934850748</v>
      </c>
      <c r="P150" s="10">
        <f t="shared" si="229"/>
        <v>19.5934850748</v>
      </c>
      <c r="Q150" s="10">
        <f t="shared" si="229"/>
        <v>19.5934850748</v>
      </c>
      <c r="R150" s="10">
        <f t="shared" si="230"/>
        <v>19.922574617400002</v>
      </c>
      <c r="S150" s="10">
        <f t="shared" si="231"/>
        <v>19.922574617400002</v>
      </c>
      <c r="T150" s="10">
        <f t="shared" si="232"/>
        <v>20.251664160000001</v>
      </c>
      <c r="U150" s="10">
        <f t="shared" si="233"/>
        <v>20.251664160000001</v>
      </c>
      <c r="V150" s="10">
        <f t="shared" si="233"/>
        <v>20.251664160000001</v>
      </c>
      <c r="W150" s="10">
        <f t="shared" si="234"/>
        <v>20.882210480000001</v>
      </c>
      <c r="X150" s="10">
        <f t="shared" si="235"/>
        <v>20.882210480000001</v>
      </c>
      <c r="Y150" s="10">
        <f t="shared" si="236"/>
        <v>21.512756799999998</v>
      </c>
      <c r="Z150" s="10">
        <f t="shared" si="237"/>
        <v>21.512756799999998</v>
      </c>
      <c r="AA150" s="10">
        <f t="shared" si="237"/>
        <v>21.512756799999998</v>
      </c>
      <c r="AB150" s="10">
        <f t="shared" si="238"/>
        <v>22.143303119999999</v>
      </c>
      <c r="AC150" s="10">
        <f t="shared" si="239"/>
        <v>22.143303119999999</v>
      </c>
      <c r="AD150" s="10">
        <f t="shared" si="240"/>
        <v>22.773849439999999</v>
      </c>
      <c r="AE150" s="10">
        <f t="shared" si="241"/>
        <v>22.773849439999999</v>
      </c>
      <c r="AF150" s="10">
        <f t="shared" si="241"/>
        <v>22.773849439999999</v>
      </c>
      <c r="AG150" s="10">
        <f t="shared" si="243"/>
        <v>23.40439576</v>
      </c>
      <c r="AH150" s="10">
        <f t="shared" si="244"/>
        <v>23.40439576</v>
      </c>
      <c r="AI150" s="10">
        <f t="shared" si="245"/>
        <v>24.03494208</v>
      </c>
      <c r="AJ150" s="10">
        <f t="shared" si="246"/>
        <v>24.03494208</v>
      </c>
      <c r="AK150" s="10">
        <f t="shared" si="246"/>
        <v>24.03494208</v>
      </c>
      <c r="AL150" s="10">
        <f t="shared" si="247"/>
        <v>24.665488400000001</v>
      </c>
      <c r="AM150" s="10">
        <f t="shared" si="248"/>
        <v>24.665488400000001</v>
      </c>
      <c r="AN150" s="10">
        <f t="shared" si="249"/>
        <v>25.296034720000002</v>
      </c>
      <c r="AO150" s="10">
        <f t="shared" si="250"/>
        <v>25.296034720000002</v>
      </c>
      <c r="AP150" s="10">
        <f t="shared" si="250"/>
        <v>25.296034720000002</v>
      </c>
      <c r="AQ150" s="10">
        <f t="shared" si="251"/>
        <v>25.926581040000002</v>
      </c>
      <c r="AR150" s="10">
        <f t="shared" si="252"/>
        <v>25.926581040000002</v>
      </c>
      <c r="AS150" s="10">
        <f t="shared" si="253"/>
        <v>26.557127359999999</v>
      </c>
      <c r="AT150" s="10">
        <f t="shared" si="254"/>
        <v>26.557127359999999</v>
      </c>
      <c r="AU150" s="10">
        <f t="shared" si="254"/>
        <v>26.557127359999999</v>
      </c>
      <c r="AV150" s="10">
        <f t="shared" si="255"/>
        <v>27.18767368</v>
      </c>
      <c r="AW150" s="10">
        <f t="shared" si="256"/>
        <v>27.18767368</v>
      </c>
      <c r="AX150" s="10">
        <f t="shared" si="257"/>
        <v>27.81822</v>
      </c>
      <c r="AY150" s="10">
        <f t="shared" si="258"/>
        <v>27.81822</v>
      </c>
      <c r="AZ150" s="10">
        <f t="shared" si="258"/>
        <v>27.81822</v>
      </c>
      <c r="BA150" s="10">
        <f t="shared" si="259"/>
        <v>29.785035000000001</v>
      </c>
      <c r="BB150" s="10">
        <f t="shared" si="260"/>
        <v>29.785035000000001</v>
      </c>
      <c r="BC150" s="10">
        <f t="shared" si="261"/>
        <v>31.751850000000001</v>
      </c>
      <c r="BD150" s="10">
        <f t="shared" si="262"/>
        <v>31.751850000000001</v>
      </c>
      <c r="BE150" s="10">
        <f t="shared" si="262"/>
        <v>31.751850000000001</v>
      </c>
      <c r="BF150" s="10">
        <f t="shared" si="263"/>
        <v>33.718665000000001</v>
      </c>
      <c r="BG150" s="10">
        <f t="shared" si="264"/>
        <v>33.718665000000001</v>
      </c>
      <c r="BH150" s="10">
        <f t="shared" si="265"/>
        <v>35.685479999999998</v>
      </c>
      <c r="BI150" s="10">
        <f t="shared" si="266"/>
        <v>35.685479999999998</v>
      </c>
      <c r="BJ150" s="10">
        <f t="shared" si="266"/>
        <v>35.685479999999998</v>
      </c>
      <c r="BK150" s="10">
        <f t="shared" si="268"/>
        <v>37.652295000000002</v>
      </c>
      <c r="BL150" s="10">
        <f t="shared" si="269"/>
        <v>37.652295000000002</v>
      </c>
      <c r="BM150" s="10">
        <f t="shared" si="270"/>
        <v>39.619109999999999</v>
      </c>
      <c r="BN150" s="10">
        <f t="shared" si="271"/>
        <v>39.619109999999999</v>
      </c>
      <c r="BO150" s="10">
        <f t="shared" si="271"/>
        <v>39.619109999999999</v>
      </c>
      <c r="BP150" s="10">
        <f t="shared" si="272"/>
        <v>41.585925000000003</v>
      </c>
      <c r="BQ150" s="10">
        <f t="shared" si="273"/>
        <v>41.585925000000003</v>
      </c>
      <c r="BR150" s="10">
        <f t="shared" si="274"/>
        <v>43.55274</v>
      </c>
      <c r="BS150" s="10">
        <f t="shared" si="275"/>
        <v>43.55274</v>
      </c>
      <c r="BT150" s="10">
        <f t="shared" si="275"/>
        <v>43.55274</v>
      </c>
      <c r="BU150" s="10">
        <f t="shared" si="276"/>
        <v>45.519555000000004</v>
      </c>
      <c r="BV150" s="10">
        <f t="shared" si="277"/>
        <v>45.519555000000004</v>
      </c>
      <c r="BW150" s="10">
        <f t="shared" si="278"/>
        <v>47.486370000000001</v>
      </c>
      <c r="BX150" s="10">
        <f t="shared" si="279"/>
        <v>47.486370000000001</v>
      </c>
      <c r="BY150" s="10">
        <f t="shared" si="279"/>
        <v>47.486370000000001</v>
      </c>
      <c r="BZ150" s="10">
        <f t="shared" ref="BZ150:BZ167" si="280">BY149</f>
        <v>49.453185000000005</v>
      </c>
      <c r="CA150" s="10">
        <f t="shared" ref="CA150:CA167" si="281">BZ150</f>
        <v>49.453185000000005</v>
      </c>
      <c r="CB150" s="10">
        <f>CA149</f>
        <v>51.42</v>
      </c>
      <c r="CC150" s="10">
        <f>CB150</f>
        <v>51.42</v>
      </c>
      <c r="CD150" s="10">
        <f>CC150</f>
        <v>51.42</v>
      </c>
      <c r="CE150" s="10"/>
      <c r="CF150" s="10"/>
      <c r="CG150" s="10"/>
      <c r="CH150" s="10"/>
      <c r="CI150" s="10">
        <f t="shared" si="218"/>
        <v>2339.0292604632023</v>
      </c>
    </row>
    <row r="151" spans="1:88" x14ac:dyDescent="0.3">
      <c r="B151">
        <v>9</v>
      </c>
      <c r="C151" s="10">
        <f t="shared" si="267"/>
        <v>17.618947819200002</v>
      </c>
      <c r="D151" s="10">
        <f t="shared" si="217"/>
        <v>17.618947819200002</v>
      </c>
      <c r="E151" s="10">
        <f t="shared" si="220"/>
        <v>17.948037361800001</v>
      </c>
      <c r="F151" s="10">
        <f t="shared" si="221"/>
        <v>17.948037361800001</v>
      </c>
      <c r="G151" s="10">
        <f t="shared" si="221"/>
        <v>17.948037361800001</v>
      </c>
      <c r="H151" s="10">
        <f t="shared" si="222"/>
        <v>18.277126904399999</v>
      </c>
      <c r="I151" s="10">
        <f t="shared" si="223"/>
        <v>18.277126904399999</v>
      </c>
      <c r="J151" s="10">
        <f t="shared" si="224"/>
        <v>18.606216447000001</v>
      </c>
      <c r="K151" s="10">
        <f t="shared" si="225"/>
        <v>18.606216447000001</v>
      </c>
      <c r="L151" s="10">
        <f t="shared" si="225"/>
        <v>18.606216447000001</v>
      </c>
      <c r="M151" s="10">
        <f t="shared" si="226"/>
        <v>18.9353059896</v>
      </c>
      <c r="N151" s="10">
        <f t="shared" si="227"/>
        <v>18.9353059896</v>
      </c>
      <c r="O151" s="10">
        <f t="shared" si="228"/>
        <v>19.264395532200002</v>
      </c>
      <c r="P151" s="10">
        <f t="shared" si="229"/>
        <v>19.264395532200002</v>
      </c>
      <c r="Q151" s="10">
        <f t="shared" si="229"/>
        <v>19.264395532200002</v>
      </c>
      <c r="R151" s="10">
        <f t="shared" si="230"/>
        <v>19.5934850748</v>
      </c>
      <c r="S151" s="10">
        <f t="shared" si="231"/>
        <v>19.5934850748</v>
      </c>
      <c r="T151" s="10">
        <f t="shared" si="232"/>
        <v>19.922574617400002</v>
      </c>
      <c r="U151" s="10">
        <f t="shared" si="233"/>
        <v>19.922574617400002</v>
      </c>
      <c r="V151" s="10">
        <f t="shared" si="233"/>
        <v>19.922574617400002</v>
      </c>
      <c r="W151" s="10">
        <f t="shared" si="234"/>
        <v>20.251664160000001</v>
      </c>
      <c r="X151" s="10">
        <f t="shared" si="235"/>
        <v>20.251664160000001</v>
      </c>
      <c r="Y151" s="10">
        <f t="shared" si="236"/>
        <v>20.882210480000001</v>
      </c>
      <c r="Z151" s="10">
        <f t="shared" si="237"/>
        <v>20.882210480000001</v>
      </c>
      <c r="AA151" s="10">
        <f t="shared" si="237"/>
        <v>20.882210480000001</v>
      </c>
      <c r="AB151" s="10">
        <f t="shared" si="238"/>
        <v>21.512756799999998</v>
      </c>
      <c r="AC151" s="10">
        <f t="shared" si="239"/>
        <v>21.512756799999998</v>
      </c>
      <c r="AD151" s="10">
        <f t="shared" si="240"/>
        <v>22.143303119999999</v>
      </c>
      <c r="AE151" s="10">
        <f t="shared" si="241"/>
        <v>22.143303119999999</v>
      </c>
      <c r="AF151" s="10">
        <f t="shared" si="241"/>
        <v>22.143303119999999</v>
      </c>
      <c r="AG151" s="10">
        <f t="shared" si="243"/>
        <v>22.773849439999999</v>
      </c>
      <c r="AH151" s="10">
        <f t="shared" si="244"/>
        <v>22.773849439999999</v>
      </c>
      <c r="AI151" s="10">
        <f t="shared" si="245"/>
        <v>23.40439576</v>
      </c>
      <c r="AJ151" s="10">
        <f t="shared" si="246"/>
        <v>23.40439576</v>
      </c>
      <c r="AK151" s="10">
        <f t="shared" si="246"/>
        <v>23.40439576</v>
      </c>
      <c r="AL151" s="10">
        <f t="shared" si="247"/>
        <v>24.03494208</v>
      </c>
      <c r="AM151" s="10">
        <f t="shared" si="248"/>
        <v>24.03494208</v>
      </c>
      <c r="AN151" s="10">
        <f t="shared" si="249"/>
        <v>24.665488400000001</v>
      </c>
      <c r="AO151" s="10">
        <f t="shared" si="250"/>
        <v>24.665488400000001</v>
      </c>
      <c r="AP151" s="10">
        <f t="shared" si="250"/>
        <v>24.665488400000001</v>
      </c>
      <c r="AQ151" s="10">
        <f t="shared" si="251"/>
        <v>25.296034720000002</v>
      </c>
      <c r="AR151" s="10">
        <f t="shared" si="252"/>
        <v>25.296034720000002</v>
      </c>
      <c r="AS151" s="10">
        <f t="shared" si="253"/>
        <v>25.926581040000002</v>
      </c>
      <c r="AT151" s="10">
        <f t="shared" si="254"/>
        <v>25.926581040000002</v>
      </c>
      <c r="AU151" s="10">
        <f t="shared" si="254"/>
        <v>25.926581040000002</v>
      </c>
      <c r="AV151" s="10">
        <f t="shared" si="255"/>
        <v>26.557127359999999</v>
      </c>
      <c r="AW151" s="10">
        <f t="shared" si="256"/>
        <v>26.557127359999999</v>
      </c>
      <c r="AX151" s="10">
        <f t="shared" si="257"/>
        <v>27.18767368</v>
      </c>
      <c r="AY151" s="10">
        <f t="shared" si="258"/>
        <v>27.18767368</v>
      </c>
      <c r="AZ151" s="10">
        <f t="shared" si="258"/>
        <v>27.18767368</v>
      </c>
      <c r="BA151" s="10">
        <f t="shared" si="259"/>
        <v>27.81822</v>
      </c>
      <c r="BB151" s="10">
        <f t="shared" si="260"/>
        <v>27.81822</v>
      </c>
      <c r="BC151" s="10">
        <f t="shared" si="261"/>
        <v>29.785035000000001</v>
      </c>
      <c r="BD151" s="10">
        <f t="shared" si="262"/>
        <v>29.785035000000001</v>
      </c>
      <c r="BE151" s="10">
        <f t="shared" si="262"/>
        <v>29.785035000000001</v>
      </c>
      <c r="BF151" s="10">
        <f t="shared" si="263"/>
        <v>31.751850000000001</v>
      </c>
      <c r="BG151" s="10">
        <f t="shared" si="264"/>
        <v>31.751850000000001</v>
      </c>
      <c r="BH151" s="10">
        <f t="shared" si="265"/>
        <v>33.718665000000001</v>
      </c>
      <c r="BI151" s="10">
        <f t="shared" si="266"/>
        <v>33.718665000000001</v>
      </c>
      <c r="BJ151" s="10">
        <f t="shared" si="266"/>
        <v>33.718665000000001</v>
      </c>
      <c r="BK151" s="10">
        <f t="shared" si="268"/>
        <v>35.685479999999998</v>
      </c>
      <c r="BL151" s="10">
        <f t="shared" si="269"/>
        <v>35.685479999999998</v>
      </c>
      <c r="BM151" s="10">
        <f t="shared" si="270"/>
        <v>37.652295000000002</v>
      </c>
      <c r="BN151" s="10">
        <f t="shared" si="271"/>
        <v>37.652295000000002</v>
      </c>
      <c r="BO151" s="10">
        <f t="shared" si="271"/>
        <v>37.652295000000002</v>
      </c>
      <c r="BP151" s="10">
        <f t="shared" si="272"/>
        <v>39.619109999999999</v>
      </c>
      <c r="BQ151" s="10">
        <f t="shared" si="273"/>
        <v>39.619109999999999</v>
      </c>
      <c r="BR151" s="10">
        <f t="shared" si="274"/>
        <v>41.585925000000003</v>
      </c>
      <c r="BS151" s="10">
        <f t="shared" si="275"/>
        <v>41.585925000000003</v>
      </c>
      <c r="BT151" s="10">
        <f t="shared" si="275"/>
        <v>41.585925000000003</v>
      </c>
      <c r="BU151" s="10">
        <f t="shared" si="276"/>
        <v>43.55274</v>
      </c>
      <c r="BV151" s="10">
        <f t="shared" si="277"/>
        <v>43.55274</v>
      </c>
      <c r="BW151" s="10">
        <f t="shared" si="278"/>
        <v>45.519555000000004</v>
      </c>
      <c r="BX151" s="10">
        <f t="shared" si="279"/>
        <v>45.519555000000004</v>
      </c>
      <c r="BY151" s="10">
        <f t="shared" si="279"/>
        <v>45.519555000000004</v>
      </c>
      <c r="BZ151" s="10">
        <f t="shared" si="280"/>
        <v>47.486370000000001</v>
      </c>
      <c r="CA151" s="10">
        <f t="shared" si="281"/>
        <v>47.486370000000001</v>
      </c>
      <c r="CB151" s="10">
        <f t="shared" ref="CB151:CB167" si="282">CA150</f>
        <v>49.453185000000005</v>
      </c>
      <c r="CC151" s="10">
        <f t="shared" ref="CC151:CD166" si="283">CB151</f>
        <v>49.453185000000005</v>
      </c>
      <c r="CD151" s="10">
        <f t="shared" si="283"/>
        <v>49.453185000000005</v>
      </c>
      <c r="CE151" s="10">
        <f>CD150</f>
        <v>51.42</v>
      </c>
      <c r="CF151" s="10">
        <f>CE151</f>
        <v>51.42</v>
      </c>
      <c r="CG151" s="10"/>
      <c r="CH151" s="10"/>
      <c r="CI151" s="10">
        <f t="shared" si="218"/>
        <v>2357.3666300112022</v>
      </c>
    </row>
    <row r="152" spans="1:88" x14ac:dyDescent="0.3">
      <c r="B152">
        <v>10</v>
      </c>
      <c r="C152" s="10">
        <f t="shared" si="267"/>
        <v>17.2898582766</v>
      </c>
      <c r="D152" s="10">
        <f t="shared" si="217"/>
        <v>17.2898582766</v>
      </c>
      <c r="E152" s="10">
        <f t="shared" si="220"/>
        <v>17.618947819200002</v>
      </c>
      <c r="F152" s="10">
        <f t="shared" si="221"/>
        <v>17.618947819200002</v>
      </c>
      <c r="G152" s="10">
        <f t="shared" si="221"/>
        <v>17.618947819200002</v>
      </c>
      <c r="H152" s="10">
        <f t="shared" si="222"/>
        <v>17.948037361800001</v>
      </c>
      <c r="I152" s="10">
        <f t="shared" si="223"/>
        <v>17.948037361800001</v>
      </c>
      <c r="J152" s="10">
        <f t="shared" si="224"/>
        <v>18.277126904399999</v>
      </c>
      <c r="K152" s="10">
        <f t="shared" si="225"/>
        <v>18.277126904399999</v>
      </c>
      <c r="L152" s="10">
        <f t="shared" si="225"/>
        <v>18.277126904399999</v>
      </c>
      <c r="M152" s="10">
        <f t="shared" si="226"/>
        <v>18.606216447000001</v>
      </c>
      <c r="N152" s="10">
        <f t="shared" si="227"/>
        <v>18.606216447000001</v>
      </c>
      <c r="O152" s="10">
        <f t="shared" si="228"/>
        <v>18.9353059896</v>
      </c>
      <c r="P152" s="10">
        <f t="shared" si="229"/>
        <v>18.9353059896</v>
      </c>
      <c r="Q152" s="10">
        <f t="shared" si="229"/>
        <v>18.9353059896</v>
      </c>
      <c r="R152" s="10">
        <f t="shared" si="230"/>
        <v>19.264395532200002</v>
      </c>
      <c r="S152" s="10">
        <f t="shared" si="231"/>
        <v>19.264395532200002</v>
      </c>
      <c r="T152" s="10">
        <f t="shared" si="232"/>
        <v>19.5934850748</v>
      </c>
      <c r="U152" s="10">
        <f t="shared" si="233"/>
        <v>19.5934850748</v>
      </c>
      <c r="V152" s="10">
        <f t="shared" si="233"/>
        <v>19.5934850748</v>
      </c>
      <c r="W152" s="10">
        <f t="shared" si="234"/>
        <v>19.922574617400002</v>
      </c>
      <c r="X152" s="10">
        <f t="shared" si="235"/>
        <v>19.922574617400002</v>
      </c>
      <c r="Y152" s="10">
        <f t="shared" si="236"/>
        <v>20.251664160000001</v>
      </c>
      <c r="Z152" s="10">
        <f t="shared" si="237"/>
        <v>20.251664160000001</v>
      </c>
      <c r="AA152" s="10">
        <f t="shared" si="237"/>
        <v>20.251664160000001</v>
      </c>
      <c r="AB152" s="10">
        <f t="shared" si="238"/>
        <v>20.882210480000001</v>
      </c>
      <c r="AC152" s="10">
        <f t="shared" si="239"/>
        <v>20.882210480000001</v>
      </c>
      <c r="AD152" s="10">
        <f t="shared" si="240"/>
        <v>21.512756799999998</v>
      </c>
      <c r="AE152" s="10">
        <f t="shared" si="241"/>
        <v>21.512756799999998</v>
      </c>
      <c r="AF152" s="10">
        <f t="shared" si="241"/>
        <v>21.512756799999998</v>
      </c>
      <c r="AG152" s="10">
        <f t="shared" si="243"/>
        <v>22.143303119999999</v>
      </c>
      <c r="AH152" s="10">
        <f t="shared" si="244"/>
        <v>22.143303119999999</v>
      </c>
      <c r="AI152" s="10">
        <f t="shared" si="245"/>
        <v>22.773849439999999</v>
      </c>
      <c r="AJ152" s="10">
        <f t="shared" si="246"/>
        <v>22.773849439999999</v>
      </c>
      <c r="AK152" s="10">
        <f t="shared" si="246"/>
        <v>22.773849439999999</v>
      </c>
      <c r="AL152" s="10">
        <f t="shared" si="247"/>
        <v>23.40439576</v>
      </c>
      <c r="AM152" s="10">
        <f t="shared" si="248"/>
        <v>23.40439576</v>
      </c>
      <c r="AN152" s="10">
        <f t="shared" si="249"/>
        <v>24.03494208</v>
      </c>
      <c r="AO152" s="10">
        <f t="shared" si="250"/>
        <v>24.03494208</v>
      </c>
      <c r="AP152" s="10">
        <f t="shared" si="250"/>
        <v>24.03494208</v>
      </c>
      <c r="AQ152" s="10">
        <f t="shared" si="251"/>
        <v>24.665488400000001</v>
      </c>
      <c r="AR152" s="10">
        <f t="shared" si="252"/>
        <v>24.665488400000001</v>
      </c>
      <c r="AS152" s="10">
        <f t="shared" si="253"/>
        <v>25.296034720000002</v>
      </c>
      <c r="AT152" s="10">
        <f t="shared" si="254"/>
        <v>25.296034720000002</v>
      </c>
      <c r="AU152" s="10">
        <f t="shared" si="254"/>
        <v>25.296034720000002</v>
      </c>
      <c r="AV152" s="10">
        <f t="shared" si="255"/>
        <v>25.926581040000002</v>
      </c>
      <c r="AW152" s="10">
        <f t="shared" si="256"/>
        <v>25.926581040000002</v>
      </c>
      <c r="AX152" s="10">
        <f t="shared" si="257"/>
        <v>26.557127359999999</v>
      </c>
      <c r="AY152" s="10">
        <f t="shared" si="258"/>
        <v>26.557127359999999</v>
      </c>
      <c r="AZ152" s="10">
        <f t="shared" si="258"/>
        <v>26.557127359999999</v>
      </c>
      <c r="BA152" s="10">
        <f t="shared" si="259"/>
        <v>27.18767368</v>
      </c>
      <c r="BB152" s="10">
        <f t="shared" si="260"/>
        <v>27.18767368</v>
      </c>
      <c r="BC152" s="10">
        <f t="shared" si="261"/>
        <v>27.81822</v>
      </c>
      <c r="BD152" s="10">
        <f t="shared" si="262"/>
        <v>27.81822</v>
      </c>
      <c r="BE152" s="10">
        <f t="shared" si="262"/>
        <v>27.81822</v>
      </c>
      <c r="BF152" s="10">
        <f t="shared" si="263"/>
        <v>29.785035000000001</v>
      </c>
      <c r="BG152" s="10">
        <f t="shared" si="264"/>
        <v>29.785035000000001</v>
      </c>
      <c r="BH152" s="10">
        <f t="shared" si="265"/>
        <v>31.751850000000001</v>
      </c>
      <c r="BI152" s="10">
        <f t="shared" si="266"/>
        <v>31.751850000000001</v>
      </c>
      <c r="BJ152" s="10">
        <f t="shared" si="266"/>
        <v>31.751850000000001</v>
      </c>
      <c r="BK152" s="10">
        <f t="shared" si="268"/>
        <v>33.718665000000001</v>
      </c>
      <c r="BL152" s="10">
        <f t="shared" si="269"/>
        <v>33.718665000000001</v>
      </c>
      <c r="BM152" s="10">
        <f t="shared" si="270"/>
        <v>35.685479999999998</v>
      </c>
      <c r="BN152" s="10">
        <f t="shared" si="271"/>
        <v>35.685479999999998</v>
      </c>
      <c r="BO152" s="10">
        <f t="shared" si="271"/>
        <v>35.685479999999998</v>
      </c>
      <c r="BP152" s="10">
        <f t="shared" si="272"/>
        <v>37.652295000000002</v>
      </c>
      <c r="BQ152" s="10">
        <f t="shared" si="273"/>
        <v>37.652295000000002</v>
      </c>
      <c r="BR152" s="10">
        <f t="shared" si="274"/>
        <v>39.619109999999999</v>
      </c>
      <c r="BS152" s="10">
        <f t="shared" si="275"/>
        <v>39.619109999999999</v>
      </c>
      <c r="BT152" s="10">
        <f t="shared" si="275"/>
        <v>39.619109999999999</v>
      </c>
      <c r="BU152" s="10">
        <f t="shared" si="276"/>
        <v>41.585925000000003</v>
      </c>
      <c r="BV152" s="10">
        <f t="shared" si="277"/>
        <v>41.585925000000003</v>
      </c>
      <c r="BW152" s="10">
        <f t="shared" si="278"/>
        <v>43.55274</v>
      </c>
      <c r="BX152" s="10">
        <f t="shared" si="279"/>
        <v>43.55274</v>
      </c>
      <c r="BY152" s="10">
        <f t="shared" si="279"/>
        <v>43.55274</v>
      </c>
      <c r="BZ152" s="10">
        <f t="shared" si="280"/>
        <v>45.519555000000004</v>
      </c>
      <c r="CA152" s="10">
        <f t="shared" si="281"/>
        <v>45.519555000000004</v>
      </c>
      <c r="CB152" s="10">
        <f t="shared" si="282"/>
        <v>47.486370000000001</v>
      </c>
      <c r="CC152" s="10">
        <f t="shared" si="283"/>
        <v>47.486370000000001</v>
      </c>
      <c r="CD152" s="10">
        <f t="shared" si="283"/>
        <v>47.486370000000001</v>
      </c>
      <c r="CE152" s="10">
        <f t="shared" ref="CE152:CE167" si="284">CD151</f>
        <v>49.453185000000005</v>
      </c>
      <c r="CF152" s="10">
        <f t="shared" ref="CF152:CF167" si="285">CE152</f>
        <v>49.453185000000005</v>
      </c>
      <c r="CG152" s="10">
        <f>CF151</f>
        <v>51.42</v>
      </c>
      <c r="CH152" s="10">
        <f>CG152</f>
        <v>51.42</v>
      </c>
      <c r="CI152" s="18">
        <f t="shared" si="218"/>
        <v>2375.0458204740025</v>
      </c>
      <c r="CJ152">
        <v>84</v>
      </c>
    </row>
    <row r="153" spans="1:88" x14ac:dyDescent="0.3">
      <c r="B153">
        <v>11</v>
      </c>
      <c r="C153" s="10">
        <f t="shared" si="267"/>
        <v>16.960768734000002</v>
      </c>
      <c r="D153" s="10">
        <f t="shared" si="217"/>
        <v>16.960768734000002</v>
      </c>
      <c r="E153" s="10">
        <f t="shared" si="220"/>
        <v>17.2898582766</v>
      </c>
      <c r="F153" s="10">
        <f t="shared" si="221"/>
        <v>17.2898582766</v>
      </c>
      <c r="G153" s="10">
        <f t="shared" si="221"/>
        <v>17.2898582766</v>
      </c>
      <c r="H153" s="10">
        <f t="shared" si="222"/>
        <v>17.618947819200002</v>
      </c>
      <c r="I153" s="10">
        <f t="shared" si="223"/>
        <v>17.618947819200002</v>
      </c>
      <c r="J153" s="10">
        <f t="shared" si="224"/>
        <v>17.948037361800001</v>
      </c>
      <c r="K153" s="10">
        <f t="shared" si="225"/>
        <v>17.948037361800001</v>
      </c>
      <c r="L153" s="10">
        <f t="shared" si="225"/>
        <v>17.948037361800001</v>
      </c>
      <c r="M153" s="10">
        <f t="shared" si="226"/>
        <v>18.277126904399999</v>
      </c>
      <c r="N153" s="10">
        <f t="shared" si="227"/>
        <v>18.277126904399999</v>
      </c>
      <c r="O153" s="10">
        <f t="shared" si="228"/>
        <v>18.606216447000001</v>
      </c>
      <c r="P153" s="10">
        <f t="shared" si="229"/>
        <v>18.606216447000001</v>
      </c>
      <c r="Q153" s="10">
        <f t="shared" si="229"/>
        <v>18.606216447000001</v>
      </c>
      <c r="R153" s="10">
        <f t="shared" si="230"/>
        <v>18.9353059896</v>
      </c>
      <c r="S153" s="10">
        <f t="shared" si="231"/>
        <v>18.9353059896</v>
      </c>
      <c r="T153" s="10">
        <f t="shared" si="232"/>
        <v>19.264395532200002</v>
      </c>
      <c r="U153" s="10">
        <f t="shared" si="233"/>
        <v>19.264395532200002</v>
      </c>
      <c r="V153" s="10">
        <f t="shared" si="233"/>
        <v>19.264395532200002</v>
      </c>
      <c r="W153" s="10">
        <f t="shared" si="234"/>
        <v>19.5934850748</v>
      </c>
      <c r="X153" s="10">
        <f t="shared" si="235"/>
        <v>19.5934850748</v>
      </c>
      <c r="Y153" s="10">
        <f t="shared" si="236"/>
        <v>19.922574617400002</v>
      </c>
      <c r="Z153" s="10">
        <f t="shared" si="237"/>
        <v>19.922574617400002</v>
      </c>
      <c r="AA153" s="10">
        <f t="shared" si="237"/>
        <v>19.922574617400002</v>
      </c>
      <c r="AB153" s="10">
        <f t="shared" si="238"/>
        <v>20.251664160000001</v>
      </c>
      <c r="AC153" s="10">
        <f t="shared" si="239"/>
        <v>20.251664160000001</v>
      </c>
      <c r="AD153" s="10">
        <f t="shared" si="240"/>
        <v>20.882210480000001</v>
      </c>
      <c r="AE153" s="10">
        <f t="shared" si="241"/>
        <v>20.882210480000001</v>
      </c>
      <c r="AF153" s="10">
        <f t="shared" si="241"/>
        <v>20.882210480000001</v>
      </c>
      <c r="AG153" s="10">
        <f t="shared" si="243"/>
        <v>21.512756799999998</v>
      </c>
      <c r="AH153" s="10">
        <f t="shared" si="244"/>
        <v>21.512756799999998</v>
      </c>
      <c r="AI153" s="10">
        <f t="shared" si="245"/>
        <v>22.143303119999999</v>
      </c>
      <c r="AJ153" s="10">
        <f t="shared" si="246"/>
        <v>22.143303119999999</v>
      </c>
      <c r="AK153" s="10">
        <f t="shared" si="246"/>
        <v>22.143303119999999</v>
      </c>
      <c r="AL153" s="10">
        <f t="shared" si="247"/>
        <v>22.773849439999999</v>
      </c>
      <c r="AM153" s="10">
        <f t="shared" si="248"/>
        <v>22.773849439999999</v>
      </c>
      <c r="AN153" s="10">
        <f t="shared" si="249"/>
        <v>23.40439576</v>
      </c>
      <c r="AO153" s="10">
        <f t="shared" si="250"/>
        <v>23.40439576</v>
      </c>
      <c r="AP153" s="10">
        <f t="shared" si="250"/>
        <v>23.40439576</v>
      </c>
      <c r="AQ153" s="10">
        <f t="shared" si="251"/>
        <v>24.03494208</v>
      </c>
      <c r="AR153" s="10">
        <f t="shared" si="252"/>
        <v>24.03494208</v>
      </c>
      <c r="AS153" s="10">
        <f t="shared" si="253"/>
        <v>24.665488400000001</v>
      </c>
      <c r="AT153" s="10">
        <f t="shared" si="254"/>
        <v>24.665488400000001</v>
      </c>
      <c r="AU153" s="10">
        <f t="shared" si="254"/>
        <v>24.665488400000001</v>
      </c>
      <c r="AV153" s="10">
        <f t="shared" si="255"/>
        <v>25.296034720000002</v>
      </c>
      <c r="AW153" s="10">
        <f t="shared" si="256"/>
        <v>25.296034720000002</v>
      </c>
      <c r="AX153" s="10">
        <f t="shared" si="257"/>
        <v>25.926581040000002</v>
      </c>
      <c r="AY153" s="10">
        <f t="shared" si="258"/>
        <v>25.926581040000002</v>
      </c>
      <c r="AZ153" s="10">
        <f t="shared" si="258"/>
        <v>25.926581040000002</v>
      </c>
      <c r="BA153" s="10">
        <f t="shared" si="259"/>
        <v>26.557127359999999</v>
      </c>
      <c r="BB153" s="10">
        <f t="shared" si="260"/>
        <v>26.557127359999999</v>
      </c>
      <c r="BC153" s="10">
        <f t="shared" si="261"/>
        <v>27.18767368</v>
      </c>
      <c r="BD153" s="10">
        <f t="shared" si="262"/>
        <v>27.18767368</v>
      </c>
      <c r="BE153" s="10">
        <f t="shared" si="262"/>
        <v>27.18767368</v>
      </c>
      <c r="BF153" s="10">
        <f t="shared" si="263"/>
        <v>27.81822</v>
      </c>
      <c r="BG153" s="10">
        <f t="shared" si="264"/>
        <v>27.81822</v>
      </c>
      <c r="BH153" s="10">
        <f t="shared" si="265"/>
        <v>29.785035000000001</v>
      </c>
      <c r="BI153" s="10">
        <f t="shared" si="266"/>
        <v>29.785035000000001</v>
      </c>
      <c r="BJ153" s="10">
        <f t="shared" si="266"/>
        <v>29.785035000000001</v>
      </c>
      <c r="BK153" s="10">
        <f t="shared" si="268"/>
        <v>31.751850000000001</v>
      </c>
      <c r="BL153" s="10">
        <f t="shared" si="269"/>
        <v>31.751850000000001</v>
      </c>
      <c r="BM153" s="10">
        <f t="shared" si="270"/>
        <v>33.718665000000001</v>
      </c>
      <c r="BN153" s="10">
        <f t="shared" si="271"/>
        <v>33.718665000000001</v>
      </c>
      <c r="BO153" s="10">
        <f t="shared" si="271"/>
        <v>33.718665000000001</v>
      </c>
      <c r="BP153" s="10">
        <f t="shared" si="272"/>
        <v>35.685479999999998</v>
      </c>
      <c r="BQ153" s="10">
        <f t="shared" si="273"/>
        <v>35.685479999999998</v>
      </c>
      <c r="BR153" s="10">
        <f t="shared" si="274"/>
        <v>37.652295000000002</v>
      </c>
      <c r="BS153" s="10">
        <f t="shared" si="275"/>
        <v>37.652295000000002</v>
      </c>
      <c r="BT153" s="10">
        <f t="shared" si="275"/>
        <v>37.652295000000002</v>
      </c>
      <c r="BU153" s="10">
        <f t="shared" si="276"/>
        <v>39.619109999999999</v>
      </c>
      <c r="BV153" s="10">
        <f t="shared" si="277"/>
        <v>39.619109999999999</v>
      </c>
      <c r="BW153" s="10">
        <f t="shared" si="278"/>
        <v>41.585925000000003</v>
      </c>
      <c r="BX153" s="10">
        <f t="shared" si="279"/>
        <v>41.585925000000003</v>
      </c>
      <c r="BY153" s="10">
        <f t="shared" si="279"/>
        <v>41.585925000000003</v>
      </c>
      <c r="BZ153" s="10">
        <f t="shared" si="280"/>
        <v>43.55274</v>
      </c>
      <c r="CA153" s="10">
        <f t="shared" si="281"/>
        <v>43.55274</v>
      </c>
      <c r="CB153" s="10">
        <f t="shared" si="282"/>
        <v>45.519555000000004</v>
      </c>
      <c r="CC153" s="10">
        <f t="shared" si="283"/>
        <v>45.519555000000004</v>
      </c>
      <c r="CD153" s="10">
        <f t="shared" si="283"/>
        <v>45.519555000000004</v>
      </c>
      <c r="CE153" s="10">
        <f t="shared" si="284"/>
        <v>47.486370000000001</v>
      </c>
      <c r="CF153" s="10">
        <f t="shared" si="285"/>
        <v>47.486370000000001</v>
      </c>
      <c r="CG153" s="10">
        <f t="shared" ref="CG153:CG167" si="286">CF152</f>
        <v>49.453185000000005</v>
      </c>
      <c r="CH153" s="10">
        <f t="shared" ref="CH153:CH167" si="287">CG153</f>
        <v>49.453185000000005</v>
      </c>
      <c r="CI153" s="10">
        <f t="shared" si="218"/>
        <v>2290.8645573090021</v>
      </c>
    </row>
    <row r="154" spans="1:88" x14ac:dyDescent="0.3">
      <c r="B154">
        <v>12</v>
      </c>
      <c r="C154" s="10">
        <f t="shared" si="267"/>
        <v>16.6316791914</v>
      </c>
      <c r="D154" s="10">
        <f t="shared" si="217"/>
        <v>16.6316791914</v>
      </c>
      <c r="E154" s="10">
        <f t="shared" si="220"/>
        <v>16.960768734000002</v>
      </c>
      <c r="F154" s="10">
        <f t="shared" si="221"/>
        <v>16.960768734000002</v>
      </c>
      <c r="G154" s="10">
        <f t="shared" si="221"/>
        <v>16.960768734000002</v>
      </c>
      <c r="H154" s="10">
        <f t="shared" si="222"/>
        <v>17.2898582766</v>
      </c>
      <c r="I154" s="10">
        <f t="shared" si="223"/>
        <v>17.2898582766</v>
      </c>
      <c r="J154" s="10">
        <f t="shared" si="224"/>
        <v>17.618947819200002</v>
      </c>
      <c r="K154" s="10">
        <f t="shared" si="225"/>
        <v>17.618947819200002</v>
      </c>
      <c r="L154" s="10">
        <f t="shared" si="225"/>
        <v>17.618947819200002</v>
      </c>
      <c r="M154" s="10">
        <f t="shared" si="226"/>
        <v>17.948037361800001</v>
      </c>
      <c r="N154" s="10">
        <f t="shared" si="227"/>
        <v>17.948037361800001</v>
      </c>
      <c r="O154" s="10">
        <f t="shared" si="228"/>
        <v>18.277126904399999</v>
      </c>
      <c r="P154" s="10">
        <f t="shared" si="229"/>
        <v>18.277126904399999</v>
      </c>
      <c r="Q154" s="10">
        <f t="shared" si="229"/>
        <v>18.277126904399999</v>
      </c>
      <c r="R154" s="10">
        <f t="shared" si="230"/>
        <v>18.606216447000001</v>
      </c>
      <c r="S154" s="10">
        <f t="shared" si="231"/>
        <v>18.606216447000001</v>
      </c>
      <c r="T154" s="10">
        <f t="shared" si="232"/>
        <v>18.9353059896</v>
      </c>
      <c r="U154" s="10">
        <f t="shared" si="233"/>
        <v>18.9353059896</v>
      </c>
      <c r="V154" s="10">
        <f t="shared" si="233"/>
        <v>18.9353059896</v>
      </c>
      <c r="W154" s="10">
        <f t="shared" si="234"/>
        <v>19.264395532200002</v>
      </c>
      <c r="X154" s="10">
        <f t="shared" si="235"/>
        <v>19.264395532200002</v>
      </c>
      <c r="Y154" s="10">
        <f t="shared" si="236"/>
        <v>19.5934850748</v>
      </c>
      <c r="Z154" s="10">
        <f t="shared" si="237"/>
        <v>19.5934850748</v>
      </c>
      <c r="AA154" s="10">
        <f t="shared" si="237"/>
        <v>19.5934850748</v>
      </c>
      <c r="AB154" s="10">
        <f t="shared" si="238"/>
        <v>19.922574617400002</v>
      </c>
      <c r="AC154" s="10">
        <f t="shared" si="239"/>
        <v>19.922574617400002</v>
      </c>
      <c r="AD154" s="10">
        <f t="shared" si="240"/>
        <v>20.251664160000001</v>
      </c>
      <c r="AE154" s="10">
        <f t="shared" si="241"/>
        <v>20.251664160000001</v>
      </c>
      <c r="AF154" s="10">
        <f t="shared" si="241"/>
        <v>20.251664160000001</v>
      </c>
      <c r="AG154" s="10">
        <f t="shared" si="243"/>
        <v>20.882210480000001</v>
      </c>
      <c r="AH154" s="10">
        <f t="shared" si="244"/>
        <v>20.882210480000001</v>
      </c>
      <c r="AI154" s="10">
        <f t="shared" si="245"/>
        <v>21.512756799999998</v>
      </c>
      <c r="AJ154" s="10">
        <f t="shared" si="246"/>
        <v>21.512756799999998</v>
      </c>
      <c r="AK154" s="10">
        <f t="shared" si="246"/>
        <v>21.512756799999998</v>
      </c>
      <c r="AL154" s="10">
        <f t="shared" si="247"/>
        <v>22.143303119999999</v>
      </c>
      <c r="AM154" s="10">
        <f t="shared" si="248"/>
        <v>22.143303119999999</v>
      </c>
      <c r="AN154" s="10">
        <f t="shared" si="249"/>
        <v>22.773849439999999</v>
      </c>
      <c r="AO154" s="10">
        <f t="shared" si="250"/>
        <v>22.773849439999999</v>
      </c>
      <c r="AP154" s="10">
        <f t="shared" si="250"/>
        <v>22.773849439999999</v>
      </c>
      <c r="AQ154" s="10">
        <f t="shared" si="251"/>
        <v>23.40439576</v>
      </c>
      <c r="AR154" s="10">
        <f t="shared" si="252"/>
        <v>23.40439576</v>
      </c>
      <c r="AS154" s="10">
        <f t="shared" si="253"/>
        <v>24.03494208</v>
      </c>
      <c r="AT154" s="10">
        <f t="shared" si="254"/>
        <v>24.03494208</v>
      </c>
      <c r="AU154" s="10">
        <f t="shared" si="254"/>
        <v>24.03494208</v>
      </c>
      <c r="AV154" s="10">
        <f t="shared" si="255"/>
        <v>24.665488400000001</v>
      </c>
      <c r="AW154" s="10">
        <f t="shared" si="256"/>
        <v>24.665488400000001</v>
      </c>
      <c r="AX154" s="10">
        <f t="shared" si="257"/>
        <v>25.296034720000002</v>
      </c>
      <c r="AY154" s="10">
        <f t="shared" si="258"/>
        <v>25.296034720000002</v>
      </c>
      <c r="AZ154" s="10">
        <f t="shared" si="258"/>
        <v>25.296034720000002</v>
      </c>
      <c r="BA154" s="10">
        <f t="shared" si="259"/>
        <v>25.926581040000002</v>
      </c>
      <c r="BB154" s="10">
        <f t="shared" si="260"/>
        <v>25.926581040000002</v>
      </c>
      <c r="BC154" s="10">
        <f t="shared" si="261"/>
        <v>26.557127359999999</v>
      </c>
      <c r="BD154" s="10">
        <f t="shared" si="262"/>
        <v>26.557127359999999</v>
      </c>
      <c r="BE154" s="10">
        <f t="shared" si="262"/>
        <v>26.557127359999999</v>
      </c>
      <c r="BF154" s="10">
        <f t="shared" si="263"/>
        <v>27.18767368</v>
      </c>
      <c r="BG154" s="10">
        <f t="shared" si="264"/>
        <v>27.18767368</v>
      </c>
      <c r="BH154" s="10">
        <f t="shared" si="265"/>
        <v>27.81822</v>
      </c>
      <c r="BI154" s="10">
        <f t="shared" si="266"/>
        <v>27.81822</v>
      </c>
      <c r="BJ154" s="10">
        <f t="shared" si="266"/>
        <v>27.81822</v>
      </c>
      <c r="BK154" s="10">
        <f t="shared" si="268"/>
        <v>29.785035000000001</v>
      </c>
      <c r="BL154" s="10">
        <f t="shared" si="269"/>
        <v>29.785035000000001</v>
      </c>
      <c r="BM154" s="10">
        <f t="shared" si="270"/>
        <v>31.751850000000001</v>
      </c>
      <c r="BN154" s="10">
        <f t="shared" si="271"/>
        <v>31.751850000000001</v>
      </c>
      <c r="BO154" s="10">
        <f t="shared" si="271"/>
        <v>31.751850000000001</v>
      </c>
      <c r="BP154" s="10">
        <f t="shared" si="272"/>
        <v>33.718665000000001</v>
      </c>
      <c r="BQ154" s="10">
        <f t="shared" si="273"/>
        <v>33.718665000000001</v>
      </c>
      <c r="BR154" s="10">
        <f t="shared" si="274"/>
        <v>35.685479999999998</v>
      </c>
      <c r="BS154" s="10">
        <f t="shared" si="275"/>
        <v>35.685479999999998</v>
      </c>
      <c r="BT154" s="10">
        <f t="shared" si="275"/>
        <v>35.685479999999998</v>
      </c>
      <c r="BU154" s="10">
        <f t="shared" si="276"/>
        <v>37.652295000000002</v>
      </c>
      <c r="BV154" s="10">
        <f t="shared" si="277"/>
        <v>37.652295000000002</v>
      </c>
      <c r="BW154" s="10">
        <f t="shared" si="278"/>
        <v>39.619109999999999</v>
      </c>
      <c r="BX154" s="10">
        <f t="shared" si="279"/>
        <v>39.619109999999999</v>
      </c>
      <c r="BY154" s="10">
        <f t="shared" si="279"/>
        <v>39.619109999999999</v>
      </c>
      <c r="BZ154" s="10">
        <f t="shared" si="280"/>
        <v>41.585925000000003</v>
      </c>
      <c r="CA154" s="10">
        <f t="shared" si="281"/>
        <v>41.585925000000003</v>
      </c>
      <c r="CB154" s="10">
        <f t="shared" si="282"/>
        <v>43.55274</v>
      </c>
      <c r="CC154" s="10">
        <f t="shared" si="283"/>
        <v>43.55274</v>
      </c>
      <c r="CD154" s="10">
        <f t="shared" si="283"/>
        <v>43.55274</v>
      </c>
      <c r="CE154" s="10">
        <f t="shared" si="284"/>
        <v>45.519555000000004</v>
      </c>
      <c r="CF154" s="10">
        <f t="shared" si="285"/>
        <v>45.519555000000004</v>
      </c>
      <c r="CG154" s="10">
        <f t="shared" si="286"/>
        <v>47.486370000000001</v>
      </c>
      <c r="CH154" s="10">
        <f t="shared" si="287"/>
        <v>47.486370000000001</v>
      </c>
      <c r="CI154" s="10">
        <f t="shared" si="218"/>
        <v>2209.9587450588028</v>
      </c>
    </row>
    <row r="155" spans="1:88" x14ac:dyDescent="0.3">
      <c r="A155" t="s">
        <v>11</v>
      </c>
      <c r="B155">
        <v>1</v>
      </c>
      <c r="C155" s="10">
        <f>$C$16</f>
        <v>16.302589648800001</v>
      </c>
      <c r="D155" s="10">
        <f t="shared" si="217"/>
        <v>16.302589648800001</v>
      </c>
      <c r="E155" s="10">
        <f t="shared" si="220"/>
        <v>16.6316791914</v>
      </c>
      <c r="F155" s="10">
        <f t="shared" si="221"/>
        <v>16.6316791914</v>
      </c>
      <c r="G155" s="10">
        <f t="shared" si="221"/>
        <v>16.6316791914</v>
      </c>
      <c r="H155" s="10">
        <f t="shared" si="222"/>
        <v>16.960768734000002</v>
      </c>
      <c r="I155" s="10">
        <f t="shared" si="223"/>
        <v>16.960768734000002</v>
      </c>
      <c r="J155" s="10">
        <f t="shared" si="224"/>
        <v>17.2898582766</v>
      </c>
      <c r="K155" s="10">
        <f t="shared" si="225"/>
        <v>17.2898582766</v>
      </c>
      <c r="L155" s="10">
        <f t="shared" si="225"/>
        <v>17.2898582766</v>
      </c>
      <c r="M155" s="10">
        <f t="shared" si="226"/>
        <v>17.618947819200002</v>
      </c>
      <c r="N155" s="10">
        <f t="shared" si="227"/>
        <v>17.618947819200002</v>
      </c>
      <c r="O155" s="10">
        <f t="shared" si="228"/>
        <v>17.948037361800001</v>
      </c>
      <c r="P155" s="10">
        <f t="shared" si="229"/>
        <v>17.948037361800001</v>
      </c>
      <c r="Q155" s="10">
        <f t="shared" si="229"/>
        <v>17.948037361800001</v>
      </c>
      <c r="R155" s="10">
        <f t="shared" si="230"/>
        <v>18.277126904399999</v>
      </c>
      <c r="S155" s="10">
        <f t="shared" si="231"/>
        <v>18.277126904399999</v>
      </c>
      <c r="T155" s="10">
        <f t="shared" si="232"/>
        <v>18.606216447000001</v>
      </c>
      <c r="U155" s="10">
        <f t="shared" si="233"/>
        <v>18.606216447000001</v>
      </c>
      <c r="V155" s="10">
        <f t="shared" si="233"/>
        <v>18.606216447000001</v>
      </c>
      <c r="W155" s="10">
        <f t="shared" si="234"/>
        <v>18.9353059896</v>
      </c>
      <c r="X155" s="10">
        <f t="shared" si="235"/>
        <v>18.9353059896</v>
      </c>
      <c r="Y155" s="10">
        <f t="shared" si="236"/>
        <v>19.264395532200002</v>
      </c>
      <c r="Z155" s="10">
        <f t="shared" si="237"/>
        <v>19.264395532200002</v>
      </c>
      <c r="AA155" s="10">
        <f t="shared" si="237"/>
        <v>19.264395532200002</v>
      </c>
      <c r="AB155" s="10">
        <f t="shared" si="238"/>
        <v>19.5934850748</v>
      </c>
      <c r="AC155" s="10">
        <f t="shared" si="239"/>
        <v>19.5934850748</v>
      </c>
      <c r="AD155" s="10">
        <f t="shared" si="240"/>
        <v>19.922574617400002</v>
      </c>
      <c r="AE155" s="10">
        <f t="shared" si="241"/>
        <v>19.922574617400002</v>
      </c>
      <c r="AF155" s="10">
        <f t="shared" si="241"/>
        <v>19.922574617400002</v>
      </c>
      <c r="AG155" s="10">
        <f t="shared" si="243"/>
        <v>20.251664160000001</v>
      </c>
      <c r="AH155" s="10">
        <f t="shared" si="244"/>
        <v>20.251664160000001</v>
      </c>
      <c r="AI155" s="10">
        <f t="shared" si="245"/>
        <v>20.882210480000001</v>
      </c>
      <c r="AJ155" s="10">
        <f t="shared" si="246"/>
        <v>20.882210480000001</v>
      </c>
      <c r="AK155" s="10">
        <f t="shared" si="246"/>
        <v>20.882210480000001</v>
      </c>
      <c r="AL155" s="10">
        <f t="shared" si="247"/>
        <v>21.512756799999998</v>
      </c>
      <c r="AM155" s="10">
        <f t="shared" si="248"/>
        <v>21.512756799999998</v>
      </c>
      <c r="AN155" s="10">
        <f t="shared" si="249"/>
        <v>22.143303119999999</v>
      </c>
      <c r="AO155" s="10">
        <f t="shared" si="250"/>
        <v>22.143303119999999</v>
      </c>
      <c r="AP155" s="10">
        <f t="shared" si="250"/>
        <v>22.143303119999999</v>
      </c>
      <c r="AQ155" s="10">
        <f t="shared" si="251"/>
        <v>22.773849439999999</v>
      </c>
      <c r="AR155" s="10">
        <f t="shared" si="252"/>
        <v>22.773849439999999</v>
      </c>
      <c r="AS155" s="10">
        <f t="shared" si="253"/>
        <v>23.40439576</v>
      </c>
      <c r="AT155" s="10">
        <f t="shared" si="254"/>
        <v>23.40439576</v>
      </c>
      <c r="AU155" s="10">
        <f t="shared" si="254"/>
        <v>23.40439576</v>
      </c>
      <c r="AV155" s="10">
        <f t="shared" si="255"/>
        <v>24.03494208</v>
      </c>
      <c r="AW155" s="10">
        <f t="shared" si="256"/>
        <v>24.03494208</v>
      </c>
      <c r="AX155" s="10">
        <f t="shared" si="257"/>
        <v>24.665488400000001</v>
      </c>
      <c r="AY155" s="10">
        <f t="shared" si="258"/>
        <v>24.665488400000001</v>
      </c>
      <c r="AZ155" s="10">
        <f t="shared" si="258"/>
        <v>24.665488400000001</v>
      </c>
      <c r="BA155" s="10">
        <f t="shared" si="259"/>
        <v>25.296034720000002</v>
      </c>
      <c r="BB155" s="10">
        <f t="shared" si="260"/>
        <v>25.296034720000002</v>
      </c>
      <c r="BC155" s="10">
        <f t="shared" si="261"/>
        <v>25.926581040000002</v>
      </c>
      <c r="BD155" s="10">
        <f t="shared" si="262"/>
        <v>25.926581040000002</v>
      </c>
      <c r="BE155" s="10">
        <f t="shared" si="262"/>
        <v>25.926581040000002</v>
      </c>
      <c r="BF155" s="10">
        <f t="shared" si="263"/>
        <v>26.557127359999999</v>
      </c>
      <c r="BG155" s="10">
        <f t="shared" si="264"/>
        <v>26.557127359999999</v>
      </c>
      <c r="BH155" s="10">
        <f t="shared" si="265"/>
        <v>27.18767368</v>
      </c>
      <c r="BI155" s="10">
        <f t="shared" si="266"/>
        <v>27.18767368</v>
      </c>
      <c r="BJ155" s="10">
        <f t="shared" si="266"/>
        <v>27.18767368</v>
      </c>
      <c r="BK155" s="10">
        <f t="shared" si="268"/>
        <v>27.81822</v>
      </c>
      <c r="BL155" s="10">
        <f t="shared" si="269"/>
        <v>27.81822</v>
      </c>
      <c r="BM155" s="10">
        <f t="shared" si="270"/>
        <v>29.785035000000001</v>
      </c>
      <c r="BN155" s="10">
        <f t="shared" si="271"/>
        <v>29.785035000000001</v>
      </c>
      <c r="BO155" s="10">
        <f t="shared" si="271"/>
        <v>29.785035000000001</v>
      </c>
      <c r="BP155" s="10">
        <f t="shared" si="272"/>
        <v>31.751850000000001</v>
      </c>
      <c r="BQ155" s="10">
        <f t="shared" si="273"/>
        <v>31.751850000000001</v>
      </c>
      <c r="BR155" s="10">
        <f t="shared" si="274"/>
        <v>33.718665000000001</v>
      </c>
      <c r="BS155" s="10">
        <f t="shared" si="275"/>
        <v>33.718665000000001</v>
      </c>
      <c r="BT155" s="10">
        <f t="shared" si="275"/>
        <v>33.718665000000001</v>
      </c>
      <c r="BU155" s="10">
        <f t="shared" si="276"/>
        <v>35.685479999999998</v>
      </c>
      <c r="BV155" s="10">
        <f t="shared" si="277"/>
        <v>35.685479999999998</v>
      </c>
      <c r="BW155" s="10">
        <f t="shared" si="278"/>
        <v>37.652295000000002</v>
      </c>
      <c r="BX155" s="10">
        <f t="shared" si="279"/>
        <v>37.652295000000002</v>
      </c>
      <c r="BY155" s="10">
        <f t="shared" si="279"/>
        <v>37.652295000000002</v>
      </c>
      <c r="BZ155" s="10">
        <f t="shared" si="280"/>
        <v>39.619109999999999</v>
      </c>
      <c r="CA155" s="10">
        <f t="shared" si="281"/>
        <v>39.619109999999999</v>
      </c>
      <c r="CB155" s="10">
        <f t="shared" si="282"/>
        <v>41.585925000000003</v>
      </c>
      <c r="CC155" s="10">
        <f t="shared" si="283"/>
        <v>41.585925000000003</v>
      </c>
      <c r="CD155" s="10">
        <f t="shared" si="283"/>
        <v>41.585925000000003</v>
      </c>
      <c r="CE155" s="10">
        <f t="shared" si="284"/>
        <v>43.55274</v>
      </c>
      <c r="CF155" s="10">
        <f t="shared" si="285"/>
        <v>43.55274</v>
      </c>
      <c r="CG155" s="10">
        <f t="shared" si="286"/>
        <v>45.519555000000004</v>
      </c>
      <c r="CH155" s="10">
        <f t="shared" si="287"/>
        <v>45.519555000000004</v>
      </c>
      <c r="CI155" s="10">
        <f t="shared" si="218"/>
        <v>2133.9661091808021</v>
      </c>
    </row>
    <row r="156" spans="1:88" x14ac:dyDescent="0.3">
      <c r="A156">
        <f>(C155-C167)/12</f>
        <v>0.20785801802220005</v>
      </c>
      <c r="B156">
        <v>2</v>
      </c>
      <c r="C156" s="10">
        <f t="shared" ref="C156:C166" si="288">$C$76-B155*$A$77</f>
        <v>16.094731630777801</v>
      </c>
      <c r="D156" s="10">
        <f t="shared" si="217"/>
        <v>16.094731630777801</v>
      </c>
      <c r="E156" s="10">
        <f t="shared" si="220"/>
        <v>16.302589648800001</v>
      </c>
      <c r="F156" s="10">
        <f t="shared" si="221"/>
        <v>16.302589648800001</v>
      </c>
      <c r="G156" s="10">
        <f t="shared" si="221"/>
        <v>16.302589648800001</v>
      </c>
      <c r="H156" s="10">
        <f t="shared" si="222"/>
        <v>16.6316791914</v>
      </c>
      <c r="I156" s="10">
        <f t="shared" si="223"/>
        <v>16.6316791914</v>
      </c>
      <c r="J156" s="10">
        <f t="shared" si="224"/>
        <v>16.960768734000002</v>
      </c>
      <c r="K156" s="10">
        <f t="shared" si="225"/>
        <v>16.960768734000002</v>
      </c>
      <c r="L156" s="10">
        <f t="shared" si="225"/>
        <v>16.960768734000002</v>
      </c>
      <c r="M156" s="10">
        <f t="shared" si="226"/>
        <v>17.2898582766</v>
      </c>
      <c r="N156" s="10">
        <f t="shared" si="227"/>
        <v>17.2898582766</v>
      </c>
      <c r="O156" s="10">
        <f t="shared" si="228"/>
        <v>17.618947819200002</v>
      </c>
      <c r="P156" s="10">
        <f t="shared" si="229"/>
        <v>17.618947819200002</v>
      </c>
      <c r="Q156" s="10">
        <f t="shared" si="229"/>
        <v>17.618947819200002</v>
      </c>
      <c r="R156" s="10">
        <f t="shared" si="230"/>
        <v>17.948037361800001</v>
      </c>
      <c r="S156" s="10">
        <f t="shared" si="231"/>
        <v>17.948037361800001</v>
      </c>
      <c r="T156" s="10">
        <f t="shared" si="232"/>
        <v>18.277126904399999</v>
      </c>
      <c r="U156" s="10">
        <f t="shared" si="233"/>
        <v>18.277126904399999</v>
      </c>
      <c r="V156" s="10">
        <f t="shared" si="233"/>
        <v>18.277126904399999</v>
      </c>
      <c r="W156" s="10">
        <f t="shared" si="234"/>
        <v>18.606216447000001</v>
      </c>
      <c r="X156" s="10">
        <f t="shared" si="235"/>
        <v>18.606216447000001</v>
      </c>
      <c r="Y156" s="10">
        <f t="shared" si="236"/>
        <v>18.9353059896</v>
      </c>
      <c r="Z156" s="10">
        <f t="shared" si="237"/>
        <v>18.9353059896</v>
      </c>
      <c r="AA156" s="10">
        <f t="shared" si="237"/>
        <v>18.9353059896</v>
      </c>
      <c r="AB156" s="10">
        <f t="shared" si="238"/>
        <v>19.264395532200002</v>
      </c>
      <c r="AC156" s="10">
        <f t="shared" si="239"/>
        <v>19.264395532200002</v>
      </c>
      <c r="AD156" s="10">
        <f t="shared" si="240"/>
        <v>19.5934850748</v>
      </c>
      <c r="AE156" s="10">
        <f t="shared" si="241"/>
        <v>19.5934850748</v>
      </c>
      <c r="AF156" s="10">
        <f t="shared" si="241"/>
        <v>19.5934850748</v>
      </c>
      <c r="AG156" s="10">
        <f t="shared" si="243"/>
        <v>19.922574617400002</v>
      </c>
      <c r="AH156" s="10">
        <f t="shared" si="244"/>
        <v>19.922574617400002</v>
      </c>
      <c r="AI156" s="10">
        <f t="shared" si="245"/>
        <v>20.251664160000001</v>
      </c>
      <c r="AJ156" s="10">
        <f t="shared" si="246"/>
        <v>20.251664160000001</v>
      </c>
      <c r="AK156" s="10">
        <f t="shared" si="246"/>
        <v>20.251664160000001</v>
      </c>
      <c r="AL156" s="10">
        <f t="shared" si="247"/>
        <v>20.882210480000001</v>
      </c>
      <c r="AM156" s="10">
        <f t="shared" si="248"/>
        <v>20.882210480000001</v>
      </c>
      <c r="AN156" s="10">
        <f t="shared" si="249"/>
        <v>21.512756799999998</v>
      </c>
      <c r="AO156" s="10">
        <f t="shared" si="250"/>
        <v>21.512756799999998</v>
      </c>
      <c r="AP156" s="10">
        <f t="shared" si="250"/>
        <v>21.512756799999998</v>
      </c>
      <c r="AQ156" s="10">
        <f t="shared" si="251"/>
        <v>22.143303119999999</v>
      </c>
      <c r="AR156" s="10">
        <f t="shared" si="252"/>
        <v>22.143303119999999</v>
      </c>
      <c r="AS156" s="10">
        <f t="shared" si="253"/>
        <v>22.773849439999999</v>
      </c>
      <c r="AT156" s="10">
        <f t="shared" si="254"/>
        <v>22.773849439999999</v>
      </c>
      <c r="AU156" s="10">
        <f t="shared" si="254"/>
        <v>22.773849439999999</v>
      </c>
      <c r="AV156" s="10">
        <f t="shared" si="255"/>
        <v>23.40439576</v>
      </c>
      <c r="AW156" s="10">
        <f t="shared" si="256"/>
        <v>23.40439576</v>
      </c>
      <c r="AX156" s="10">
        <f t="shared" si="257"/>
        <v>24.03494208</v>
      </c>
      <c r="AY156" s="10">
        <f t="shared" si="258"/>
        <v>24.03494208</v>
      </c>
      <c r="AZ156" s="10">
        <f t="shared" si="258"/>
        <v>24.03494208</v>
      </c>
      <c r="BA156" s="10">
        <f t="shared" si="259"/>
        <v>24.665488400000001</v>
      </c>
      <c r="BB156" s="10">
        <f t="shared" si="260"/>
        <v>24.665488400000001</v>
      </c>
      <c r="BC156" s="10">
        <f t="shared" si="261"/>
        <v>25.296034720000002</v>
      </c>
      <c r="BD156" s="10">
        <f t="shared" si="262"/>
        <v>25.296034720000002</v>
      </c>
      <c r="BE156" s="10">
        <f t="shared" si="262"/>
        <v>25.296034720000002</v>
      </c>
      <c r="BF156" s="10">
        <f t="shared" ref="BF156:BF167" si="289">BE147</f>
        <v>37.652295000000002</v>
      </c>
      <c r="BG156" s="10">
        <f t="shared" si="264"/>
        <v>37.652295000000002</v>
      </c>
      <c r="BH156" s="10">
        <f t="shared" si="265"/>
        <v>26.557127359999999</v>
      </c>
      <c r="BI156" s="10">
        <f t="shared" si="266"/>
        <v>26.557127359999999</v>
      </c>
      <c r="BJ156" s="10">
        <f t="shared" si="266"/>
        <v>26.557127359999999</v>
      </c>
      <c r="BK156" s="10">
        <f t="shared" si="268"/>
        <v>27.18767368</v>
      </c>
      <c r="BL156" s="10">
        <f t="shared" si="269"/>
        <v>27.18767368</v>
      </c>
      <c r="BM156" s="10">
        <f t="shared" si="270"/>
        <v>27.81822</v>
      </c>
      <c r="BN156" s="10">
        <f t="shared" si="271"/>
        <v>27.81822</v>
      </c>
      <c r="BO156" s="10">
        <f t="shared" si="271"/>
        <v>27.81822</v>
      </c>
      <c r="BP156" s="10">
        <f t="shared" si="272"/>
        <v>29.785035000000001</v>
      </c>
      <c r="BQ156" s="10">
        <f t="shared" si="273"/>
        <v>29.785035000000001</v>
      </c>
      <c r="BR156" s="10">
        <f t="shared" si="274"/>
        <v>31.751850000000001</v>
      </c>
      <c r="BS156" s="10">
        <f t="shared" si="275"/>
        <v>31.751850000000001</v>
      </c>
      <c r="BT156" s="10">
        <f t="shared" si="275"/>
        <v>31.751850000000001</v>
      </c>
      <c r="BU156" s="10">
        <f t="shared" si="276"/>
        <v>33.718665000000001</v>
      </c>
      <c r="BV156" s="10">
        <f t="shared" si="277"/>
        <v>33.718665000000001</v>
      </c>
      <c r="BW156" s="10">
        <f t="shared" si="278"/>
        <v>35.685479999999998</v>
      </c>
      <c r="BX156" s="10">
        <f t="shared" si="279"/>
        <v>35.685479999999998</v>
      </c>
      <c r="BY156" s="10">
        <f t="shared" si="279"/>
        <v>35.685479999999998</v>
      </c>
      <c r="BZ156" s="10">
        <f t="shared" si="280"/>
        <v>37.652295000000002</v>
      </c>
      <c r="CA156" s="10">
        <f t="shared" si="281"/>
        <v>37.652295000000002</v>
      </c>
      <c r="CB156" s="10">
        <f t="shared" si="282"/>
        <v>39.619109999999999</v>
      </c>
      <c r="CC156" s="10">
        <f t="shared" si="283"/>
        <v>39.619109999999999</v>
      </c>
      <c r="CD156" s="10">
        <f t="shared" si="283"/>
        <v>39.619109999999999</v>
      </c>
      <c r="CE156" s="10">
        <f t="shared" si="284"/>
        <v>41.585925000000003</v>
      </c>
      <c r="CF156" s="10">
        <f t="shared" si="285"/>
        <v>41.585925000000003</v>
      </c>
      <c r="CG156" s="10">
        <f t="shared" si="286"/>
        <v>43.55274</v>
      </c>
      <c r="CH156" s="10">
        <f t="shared" si="287"/>
        <v>43.55274</v>
      </c>
      <c r="CI156" s="10">
        <f t="shared" si="218"/>
        <v>2084.9428151867583</v>
      </c>
    </row>
    <row r="157" spans="1:88" x14ac:dyDescent="0.3">
      <c r="B157">
        <v>3</v>
      </c>
      <c r="C157" s="10">
        <f t="shared" si="288"/>
        <v>15.886873612755601</v>
      </c>
      <c r="D157" s="10">
        <f t="shared" si="217"/>
        <v>15.886873612755601</v>
      </c>
      <c r="E157" s="10">
        <f t="shared" si="220"/>
        <v>16.094731630777801</v>
      </c>
      <c r="F157" s="10">
        <f t="shared" si="221"/>
        <v>16.094731630777801</v>
      </c>
      <c r="G157" s="10">
        <f t="shared" si="221"/>
        <v>16.094731630777801</v>
      </c>
      <c r="H157" s="10">
        <f t="shared" si="222"/>
        <v>16.302589648800001</v>
      </c>
      <c r="I157" s="10">
        <f t="shared" si="223"/>
        <v>16.302589648800001</v>
      </c>
      <c r="J157" s="10">
        <f t="shared" si="224"/>
        <v>16.6316791914</v>
      </c>
      <c r="K157" s="10">
        <f t="shared" si="225"/>
        <v>16.6316791914</v>
      </c>
      <c r="L157" s="10">
        <f t="shared" si="225"/>
        <v>16.6316791914</v>
      </c>
      <c r="M157" s="10">
        <f t="shared" si="226"/>
        <v>16.960768734000002</v>
      </c>
      <c r="N157" s="10">
        <f t="shared" si="227"/>
        <v>16.960768734000002</v>
      </c>
      <c r="O157" s="10">
        <f t="shared" si="228"/>
        <v>17.2898582766</v>
      </c>
      <c r="P157" s="10">
        <f t="shared" si="229"/>
        <v>17.2898582766</v>
      </c>
      <c r="Q157" s="10">
        <f t="shared" si="229"/>
        <v>17.2898582766</v>
      </c>
      <c r="R157" s="10">
        <f t="shared" si="230"/>
        <v>17.618947819200002</v>
      </c>
      <c r="S157" s="10">
        <f t="shared" si="231"/>
        <v>17.618947819200002</v>
      </c>
      <c r="T157" s="10">
        <f t="shared" si="232"/>
        <v>17.948037361800001</v>
      </c>
      <c r="U157" s="10">
        <f t="shared" si="233"/>
        <v>17.948037361800001</v>
      </c>
      <c r="V157" s="10">
        <f t="shared" si="233"/>
        <v>17.948037361800001</v>
      </c>
      <c r="W157" s="10">
        <f t="shared" si="234"/>
        <v>18.277126904399999</v>
      </c>
      <c r="X157" s="10">
        <f t="shared" si="235"/>
        <v>18.277126904399999</v>
      </c>
      <c r="Y157" s="10">
        <f t="shared" si="236"/>
        <v>18.606216447000001</v>
      </c>
      <c r="Z157" s="10">
        <f t="shared" si="237"/>
        <v>18.606216447000001</v>
      </c>
      <c r="AA157" s="10">
        <f t="shared" si="237"/>
        <v>18.606216447000001</v>
      </c>
      <c r="AB157" s="10">
        <f t="shared" si="238"/>
        <v>18.9353059896</v>
      </c>
      <c r="AC157" s="10">
        <f t="shared" si="239"/>
        <v>18.9353059896</v>
      </c>
      <c r="AD157" s="10">
        <f t="shared" si="240"/>
        <v>19.264395532200002</v>
      </c>
      <c r="AE157" s="10">
        <f t="shared" si="241"/>
        <v>19.264395532200002</v>
      </c>
      <c r="AF157" s="10">
        <f t="shared" si="241"/>
        <v>19.264395532200002</v>
      </c>
      <c r="AG157" s="10">
        <f t="shared" si="243"/>
        <v>19.5934850748</v>
      </c>
      <c r="AH157" s="10">
        <f t="shared" si="244"/>
        <v>19.5934850748</v>
      </c>
      <c r="AI157" s="10">
        <f t="shared" si="245"/>
        <v>19.922574617400002</v>
      </c>
      <c r="AJ157" s="10">
        <f t="shared" si="246"/>
        <v>19.922574617400002</v>
      </c>
      <c r="AK157" s="10">
        <f t="shared" si="246"/>
        <v>19.922574617400002</v>
      </c>
      <c r="AL157" s="10">
        <f t="shared" si="247"/>
        <v>20.251664160000001</v>
      </c>
      <c r="AM157" s="10">
        <f t="shared" si="248"/>
        <v>20.251664160000001</v>
      </c>
      <c r="AN157" s="10">
        <f t="shared" si="249"/>
        <v>20.882210480000001</v>
      </c>
      <c r="AO157" s="10">
        <f t="shared" si="250"/>
        <v>20.882210480000001</v>
      </c>
      <c r="AP157" s="10">
        <f t="shared" si="250"/>
        <v>20.882210480000001</v>
      </c>
      <c r="AQ157" s="10">
        <f t="shared" si="251"/>
        <v>21.512756799999998</v>
      </c>
      <c r="AR157" s="10">
        <f t="shared" si="252"/>
        <v>21.512756799999998</v>
      </c>
      <c r="AS157" s="10">
        <f t="shared" si="253"/>
        <v>22.143303119999999</v>
      </c>
      <c r="AT157" s="10">
        <f t="shared" si="254"/>
        <v>22.143303119999999</v>
      </c>
      <c r="AU157" s="10">
        <f t="shared" si="254"/>
        <v>22.143303119999999</v>
      </c>
      <c r="AV157" s="10">
        <f t="shared" si="255"/>
        <v>22.773849439999999</v>
      </c>
      <c r="AW157" s="10">
        <f t="shared" si="256"/>
        <v>22.773849439999999</v>
      </c>
      <c r="AX157" s="10">
        <f t="shared" si="257"/>
        <v>23.40439576</v>
      </c>
      <c r="AY157" s="10">
        <f t="shared" si="258"/>
        <v>23.40439576</v>
      </c>
      <c r="AZ157" s="10">
        <f t="shared" si="258"/>
        <v>23.40439576</v>
      </c>
      <c r="BA157" s="10">
        <f t="shared" si="259"/>
        <v>24.03494208</v>
      </c>
      <c r="BB157" s="10">
        <f t="shared" si="260"/>
        <v>24.03494208</v>
      </c>
      <c r="BC157" s="10">
        <f t="shared" si="261"/>
        <v>24.665488400000001</v>
      </c>
      <c r="BD157" s="10">
        <f t="shared" si="262"/>
        <v>24.665488400000001</v>
      </c>
      <c r="BE157" s="10">
        <f t="shared" si="262"/>
        <v>24.665488400000001</v>
      </c>
      <c r="BF157" s="10">
        <f t="shared" si="289"/>
        <v>35.685479999999998</v>
      </c>
      <c r="BG157" s="10">
        <f t="shared" si="264"/>
        <v>35.685479999999998</v>
      </c>
      <c r="BH157" s="10">
        <f t="shared" si="265"/>
        <v>37.652295000000002</v>
      </c>
      <c r="BI157" s="10">
        <f t="shared" si="266"/>
        <v>37.652295000000002</v>
      </c>
      <c r="BJ157" s="10">
        <f t="shared" si="266"/>
        <v>37.652295000000002</v>
      </c>
      <c r="BK157" s="10">
        <f t="shared" si="268"/>
        <v>26.557127359999999</v>
      </c>
      <c r="BL157" s="10">
        <f t="shared" si="269"/>
        <v>26.557127359999999</v>
      </c>
      <c r="BM157" s="10">
        <f t="shared" si="270"/>
        <v>27.18767368</v>
      </c>
      <c r="BN157" s="10">
        <f t="shared" si="271"/>
        <v>27.18767368</v>
      </c>
      <c r="BO157" s="10">
        <f t="shared" si="271"/>
        <v>27.18767368</v>
      </c>
      <c r="BP157" s="10">
        <f t="shared" si="272"/>
        <v>27.81822</v>
      </c>
      <c r="BQ157" s="10">
        <f t="shared" si="273"/>
        <v>27.81822</v>
      </c>
      <c r="BR157" s="10">
        <f t="shared" si="274"/>
        <v>29.785035000000001</v>
      </c>
      <c r="BS157" s="10">
        <f t="shared" si="275"/>
        <v>29.785035000000001</v>
      </c>
      <c r="BT157" s="10">
        <f t="shared" si="275"/>
        <v>29.785035000000001</v>
      </c>
      <c r="BU157" s="10">
        <f t="shared" si="276"/>
        <v>31.751850000000001</v>
      </c>
      <c r="BV157" s="10">
        <f t="shared" si="277"/>
        <v>31.751850000000001</v>
      </c>
      <c r="BW157" s="10">
        <f t="shared" si="278"/>
        <v>33.718665000000001</v>
      </c>
      <c r="BX157" s="10">
        <f t="shared" si="279"/>
        <v>33.718665000000001</v>
      </c>
      <c r="BY157" s="10">
        <f t="shared" si="279"/>
        <v>33.718665000000001</v>
      </c>
      <c r="BZ157" s="10">
        <f t="shared" si="280"/>
        <v>35.685479999999998</v>
      </c>
      <c r="CA157" s="10">
        <f t="shared" si="281"/>
        <v>35.685479999999998</v>
      </c>
      <c r="CB157" s="10">
        <f t="shared" si="282"/>
        <v>37.652295000000002</v>
      </c>
      <c r="CC157" s="10">
        <f t="shared" si="283"/>
        <v>37.652295000000002</v>
      </c>
      <c r="CD157" s="10">
        <f t="shared" si="283"/>
        <v>37.652295000000002</v>
      </c>
      <c r="CE157" s="10">
        <f t="shared" si="284"/>
        <v>39.619109999999999</v>
      </c>
      <c r="CF157" s="10">
        <f t="shared" si="285"/>
        <v>39.619109999999999</v>
      </c>
      <c r="CG157" s="10">
        <f t="shared" si="286"/>
        <v>41.585925000000003</v>
      </c>
      <c r="CH157" s="10">
        <f t="shared" si="287"/>
        <v>41.585925000000003</v>
      </c>
      <c r="CI157" s="10">
        <f t="shared" si="218"/>
        <v>2050.2495687386472</v>
      </c>
    </row>
    <row r="158" spans="1:88" x14ac:dyDescent="0.3">
      <c r="B158" s="4">
        <v>4</v>
      </c>
      <c r="C158" s="10">
        <f t="shared" si="288"/>
        <v>15.679015594733402</v>
      </c>
      <c r="D158" s="10">
        <f t="shared" si="217"/>
        <v>15.679015594733402</v>
      </c>
      <c r="E158" s="10">
        <f t="shared" si="220"/>
        <v>15.886873612755601</v>
      </c>
      <c r="F158" s="10">
        <f t="shared" si="221"/>
        <v>15.886873612755601</v>
      </c>
      <c r="G158" s="10">
        <f t="shared" si="221"/>
        <v>15.886873612755601</v>
      </c>
      <c r="H158" s="10">
        <f t="shared" si="222"/>
        <v>16.094731630777801</v>
      </c>
      <c r="I158" s="10">
        <f t="shared" si="223"/>
        <v>16.094731630777801</v>
      </c>
      <c r="J158" s="10">
        <f t="shared" si="224"/>
        <v>16.302589648800001</v>
      </c>
      <c r="K158" s="10">
        <f t="shared" si="225"/>
        <v>16.302589648800001</v>
      </c>
      <c r="L158" s="10">
        <f t="shared" si="225"/>
        <v>16.302589648800001</v>
      </c>
      <c r="M158" s="10">
        <f t="shared" si="226"/>
        <v>16.6316791914</v>
      </c>
      <c r="N158" s="10">
        <f t="shared" si="227"/>
        <v>16.6316791914</v>
      </c>
      <c r="O158" s="10">
        <f t="shared" si="228"/>
        <v>16.960768734000002</v>
      </c>
      <c r="P158" s="10">
        <f t="shared" si="229"/>
        <v>16.960768734000002</v>
      </c>
      <c r="Q158" s="10">
        <f t="shared" si="229"/>
        <v>16.960768734000002</v>
      </c>
      <c r="R158" s="10">
        <f t="shared" si="230"/>
        <v>17.2898582766</v>
      </c>
      <c r="S158" s="10">
        <f t="shared" si="231"/>
        <v>17.2898582766</v>
      </c>
      <c r="T158" s="10">
        <f t="shared" si="232"/>
        <v>17.618947819200002</v>
      </c>
      <c r="U158" s="10">
        <f t="shared" si="233"/>
        <v>17.618947819200002</v>
      </c>
      <c r="V158" s="10">
        <f t="shared" si="233"/>
        <v>17.618947819200002</v>
      </c>
      <c r="W158" s="10">
        <f t="shared" si="234"/>
        <v>17.948037361800001</v>
      </c>
      <c r="X158" s="10">
        <f t="shared" si="235"/>
        <v>17.948037361800001</v>
      </c>
      <c r="Y158" s="10">
        <f t="shared" si="236"/>
        <v>18.277126904399999</v>
      </c>
      <c r="Z158" s="10">
        <f t="shared" si="237"/>
        <v>18.277126904399999</v>
      </c>
      <c r="AA158" s="10">
        <f t="shared" si="237"/>
        <v>18.277126904399999</v>
      </c>
      <c r="AB158" s="10">
        <f t="shared" si="238"/>
        <v>18.606216447000001</v>
      </c>
      <c r="AC158" s="10">
        <f t="shared" si="239"/>
        <v>18.606216447000001</v>
      </c>
      <c r="AD158" s="10">
        <f t="shared" si="240"/>
        <v>18.9353059896</v>
      </c>
      <c r="AE158" s="10">
        <f t="shared" si="241"/>
        <v>18.9353059896</v>
      </c>
      <c r="AF158" s="10">
        <f t="shared" si="241"/>
        <v>18.9353059896</v>
      </c>
      <c r="AG158" s="10">
        <f t="shared" si="243"/>
        <v>19.264395532200002</v>
      </c>
      <c r="AH158" s="10">
        <f t="shared" si="244"/>
        <v>19.264395532200002</v>
      </c>
      <c r="AI158" s="10">
        <f t="shared" si="245"/>
        <v>19.5934850748</v>
      </c>
      <c r="AJ158" s="10">
        <f t="shared" si="246"/>
        <v>19.5934850748</v>
      </c>
      <c r="AK158" s="10">
        <f t="shared" si="246"/>
        <v>19.5934850748</v>
      </c>
      <c r="AL158" s="10">
        <f t="shared" si="247"/>
        <v>19.922574617400002</v>
      </c>
      <c r="AM158" s="10">
        <f t="shared" si="248"/>
        <v>19.922574617400002</v>
      </c>
      <c r="AN158" s="10">
        <f t="shared" si="249"/>
        <v>20.251664160000001</v>
      </c>
      <c r="AO158" s="10">
        <f t="shared" si="250"/>
        <v>20.251664160000001</v>
      </c>
      <c r="AP158" s="10">
        <f t="shared" si="250"/>
        <v>20.251664160000001</v>
      </c>
      <c r="AQ158" s="10">
        <f t="shared" si="251"/>
        <v>20.882210480000001</v>
      </c>
      <c r="AR158" s="10">
        <f t="shared" si="252"/>
        <v>20.882210480000001</v>
      </c>
      <c r="AS158" s="10">
        <f t="shared" si="253"/>
        <v>21.512756799999998</v>
      </c>
      <c r="AT158" s="10">
        <f t="shared" si="254"/>
        <v>21.512756799999998</v>
      </c>
      <c r="AU158" s="10">
        <f t="shared" si="254"/>
        <v>21.512756799999998</v>
      </c>
      <c r="AV158" s="10">
        <f t="shared" si="255"/>
        <v>22.143303119999999</v>
      </c>
      <c r="AW158" s="10">
        <f t="shared" si="256"/>
        <v>22.143303119999999</v>
      </c>
      <c r="AX158" s="10">
        <f t="shared" si="257"/>
        <v>22.773849439999999</v>
      </c>
      <c r="AY158" s="10">
        <f t="shared" si="258"/>
        <v>22.773849439999999</v>
      </c>
      <c r="AZ158" s="10">
        <f t="shared" si="258"/>
        <v>22.773849439999999</v>
      </c>
      <c r="BA158" s="10">
        <f t="shared" si="259"/>
        <v>23.40439576</v>
      </c>
      <c r="BB158" s="10">
        <f t="shared" si="260"/>
        <v>23.40439576</v>
      </c>
      <c r="BC158" s="10">
        <f t="shared" si="261"/>
        <v>24.03494208</v>
      </c>
      <c r="BD158" s="10">
        <f t="shared" si="262"/>
        <v>24.03494208</v>
      </c>
      <c r="BE158" s="10">
        <f t="shared" si="262"/>
        <v>24.03494208</v>
      </c>
      <c r="BF158" s="10">
        <f t="shared" si="289"/>
        <v>33.718665000000001</v>
      </c>
      <c r="BG158" s="10">
        <f t="shared" si="264"/>
        <v>33.718665000000001</v>
      </c>
      <c r="BH158" s="10">
        <f t="shared" si="265"/>
        <v>35.685479999999998</v>
      </c>
      <c r="BI158" s="10">
        <f t="shared" si="266"/>
        <v>35.685479999999998</v>
      </c>
      <c r="BJ158" s="10">
        <f t="shared" si="266"/>
        <v>35.685479999999998</v>
      </c>
      <c r="BK158" s="10">
        <f t="shared" si="268"/>
        <v>37.652295000000002</v>
      </c>
      <c r="BL158" s="10">
        <f t="shared" si="269"/>
        <v>37.652295000000002</v>
      </c>
      <c r="BM158" s="10">
        <f t="shared" si="270"/>
        <v>26.557127359999999</v>
      </c>
      <c r="BN158" s="10">
        <f t="shared" si="271"/>
        <v>26.557127359999999</v>
      </c>
      <c r="BO158" s="10">
        <f t="shared" si="271"/>
        <v>26.557127359999999</v>
      </c>
      <c r="BP158" s="10">
        <f t="shared" si="272"/>
        <v>27.18767368</v>
      </c>
      <c r="BQ158" s="10">
        <f t="shared" si="273"/>
        <v>27.18767368</v>
      </c>
      <c r="BR158" s="10">
        <f t="shared" si="274"/>
        <v>27.81822</v>
      </c>
      <c r="BS158" s="10">
        <f t="shared" si="275"/>
        <v>27.81822</v>
      </c>
      <c r="BT158" s="10">
        <f t="shared" si="275"/>
        <v>27.81822</v>
      </c>
      <c r="BU158" s="10">
        <f t="shared" si="276"/>
        <v>29.785035000000001</v>
      </c>
      <c r="BV158" s="10">
        <f t="shared" si="277"/>
        <v>29.785035000000001</v>
      </c>
      <c r="BW158" s="10">
        <f t="shared" si="278"/>
        <v>31.751850000000001</v>
      </c>
      <c r="BX158" s="10">
        <f t="shared" si="279"/>
        <v>31.751850000000001</v>
      </c>
      <c r="BY158" s="10">
        <f t="shared" si="279"/>
        <v>31.751850000000001</v>
      </c>
      <c r="BZ158" s="10">
        <f t="shared" si="280"/>
        <v>33.718665000000001</v>
      </c>
      <c r="CA158" s="10">
        <f t="shared" si="281"/>
        <v>33.718665000000001</v>
      </c>
      <c r="CB158" s="10">
        <f t="shared" si="282"/>
        <v>35.685479999999998</v>
      </c>
      <c r="CC158" s="10">
        <f t="shared" si="283"/>
        <v>35.685479999999998</v>
      </c>
      <c r="CD158" s="10">
        <f t="shared" si="283"/>
        <v>35.685479999999998</v>
      </c>
      <c r="CE158" s="10">
        <f t="shared" si="284"/>
        <v>37.652295000000002</v>
      </c>
      <c r="CF158" s="10">
        <f t="shared" si="285"/>
        <v>37.652295000000002</v>
      </c>
      <c r="CG158" s="10">
        <f t="shared" si="286"/>
        <v>39.619109999999999</v>
      </c>
      <c r="CH158" s="10">
        <f t="shared" si="287"/>
        <v>39.619109999999999</v>
      </c>
      <c r="CI158" s="10">
        <f t="shared" si="218"/>
        <v>2003.339716254492</v>
      </c>
    </row>
    <row r="159" spans="1:88" x14ac:dyDescent="0.3">
      <c r="B159">
        <v>5</v>
      </c>
      <c r="C159" s="10">
        <f t="shared" si="288"/>
        <v>15.471157576711201</v>
      </c>
      <c r="D159" s="10">
        <f t="shared" si="217"/>
        <v>15.471157576711201</v>
      </c>
      <c r="E159" s="10">
        <f t="shared" si="220"/>
        <v>15.679015594733402</v>
      </c>
      <c r="F159" s="10">
        <f t="shared" si="221"/>
        <v>15.679015594733402</v>
      </c>
      <c r="G159" s="10">
        <f t="shared" si="221"/>
        <v>15.679015594733402</v>
      </c>
      <c r="H159" s="10">
        <f t="shared" si="222"/>
        <v>15.886873612755601</v>
      </c>
      <c r="I159" s="10">
        <f t="shared" si="223"/>
        <v>15.886873612755601</v>
      </c>
      <c r="J159" s="10">
        <f t="shared" si="224"/>
        <v>16.094731630777801</v>
      </c>
      <c r="K159" s="10">
        <f t="shared" si="225"/>
        <v>16.094731630777801</v>
      </c>
      <c r="L159" s="10">
        <f t="shared" si="225"/>
        <v>16.094731630777801</v>
      </c>
      <c r="M159" s="10">
        <f t="shared" si="226"/>
        <v>16.302589648800001</v>
      </c>
      <c r="N159" s="10">
        <f t="shared" si="227"/>
        <v>16.302589648800001</v>
      </c>
      <c r="O159" s="10">
        <f t="shared" si="228"/>
        <v>16.6316791914</v>
      </c>
      <c r="P159" s="10">
        <f t="shared" si="229"/>
        <v>16.6316791914</v>
      </c>
      <c r="Q159" s="10">
        <f t="shared" si="229"/>
        <v>16.6316791914</v>
      </c>
      <c r="R159" s="10">
        <f t="shared" si="230"/>
        <v>16.960768734000002</v>
      </c>
      <c r="S159" s="10">
        <f t="shared" si="231"/>
        <v>16.960768734000002</v>
      </c>
      <c r="T159" s="10">
        <f t="shared" si="232"/>
        <v>17.2898582766</v>
      </c>
      <c r="U159" s="10">
        <f t="shared" si="233"/>
        <v>17.2898582766</v>
      </c>
      <c r="V159" s="10">
        <f t="shared" si="233"/>
        <v>17.2898582766</v>
      </c>
      <c r="W159" s="10">
        <f t="shared" si="234"/>
        <v>17.618947819200002</v>
      </c>
      <c r="X159" s="10">
        <f t="shared" si="235"/>
        <v>17.618947819200002</v>
      </c>
      <c r="Y159" s="10">
        <f t="shared" si="236"/>
        <v>17.948037361800001</v>
      </c>
      <c r="Z159" s="10">
        <f t="shared" si="237"/>
        <v>17.948037361800001</v>
      </c>
      <c r="AA159" s="10">
        <f t="shared" si="237"/>
        <v>17.948037361800001</v>
      </c>
      <c r="AB159" s="10">
        <f t="shared" si="238"/>
        <v>18.277126904399999</v>
      </c>
      <c r="AC159" s="10">
        <f t="shared" si="239"/>
        <v>18.277126904399999</v>
      </c>
      <c r="AD159" s="10">
        <f t="shared" si="240"/>
        <v>18.606216447000001</v>
      </c>
      <c r="AE159" s="10">
        <f t="shared" si="241"/>
        <v>18.606216447000001</v>
      </c>
      <c r="AF159" s="10">
        <f t="shared" si="241"/>
        <v>18.606216447000001</v>
      </c>
      <c r="AG159" s="10">
        <f t="shared" si="243"/>
        <v>18.9353059896</v>
      </c>
      <c r="AH159" s="10">
        <f t="shared" si="244"/>
        <v>18.9353059896</v>
      </c>
      <c r="AI159" s="10">
        <f t="shared" si="245"/>
        <v>19.264395532200002</v>
      </c>
      <c r="AJ159" s="10">
        <f t="shared" si="246"/>
        <v>19.264395532200002</v>
      </c>
      <c r="AK159" s="10">
        <f t="shared" si="246"/>
        <v>19.264395532200002</v>
      </c>
      <c r="AL159" s="10">
        <f t="shared" si="247"/>
        <v>19.5934850748</v>
      </c>
      <c r="AM159" s="10">
        <f t="shared" si="248"/>
        <v>19.5934850748</v>
      </c>
      <c r="AN159" s="10">
        <f t="shared" si="249"/>
        <v>19.922574617400002</v>
      </c>
      <c r="AO159" s="10">
        <f t="shared" si="250"/>
        <v>19.922574617400002</v>
      </c>
      <c r="AP159" s="10">
        <f t="shared" si="250"/>
        <v>19.922574617400002</v>
      </c>
      <c r="AQ159" s="10">
        <f t="shared" si="251"/>
        <v>20.251664160000001</v>
      </c>
      <c r="AR159" s="10">
        <f t="shared" si="252"/>
        <v>20.251664160000001</v>
      </c>
      <c r="AS159" s="10">
        <f t="shared" si="253"/>
        <v>20.882210480000001</v>
      </c>
      <c r="AT159" s="10">
        <f t="shared" si="254"/>
        <v>20.882210480000001</v>
      </c>
      <c r="AU159" s="10">
        <f t="shared" si="254"/>
        <v>20.882210480000001</v>
      </c>
      <c r="AV159" s="10">
        <f t="shared" si="255"/>
        <v>21.512756799999998</v>
      </c>
      <c r="AW159" s="10">
        <f t="shared" si="256"/>
        <v>21.512756799999998</v>
      </c>
      <c r="AX159" s="10">
        <f t="shared" si="257"/>
        <v>22.143303119999999</v>
      </c>
      <c r="AY159" s="10">
        <f t="shared" si="258"/>
        <v>22.143303119999999</v>
      </c>
      <c r="AZ159" s="10">
        <f t="shared" si="258"/>
        <v>22.143303119999999</v>
      </c>
      <c r="BA159" s="10">
        <f t="shared" si="259"/>
        <v>22.773849439999999</v>
      </c>
      <c r="BB159" s="10">
        <f t="shared" si="260"/>
        <v>22.773849439999999</v>
      </c>
      <c r="BC159" s="10">
        <f t="shared" si="261"/>
        <v>23.40439576</v>
      </c>
      <c r="BD159" s="10">
        <f t="shared" si="262"/>
        <v>23.40439576</v>
      </c>
      <c r="BE159" s="10">
        <f t="shared" si="262"/>
        <v>23.40439576</v>
      </c>
      <c r="BF159" s="10">
        <f t="shared" si="289"/>
        <v>31.751850000000001</v>
      </c>
      <c r="BG159" s="10">
        <f t="shared" si="264"/>
        <v>31.751850000000001</v>
      </c>
      <c r="BH159" s="10">
        <f t="shared" si="265"/>
        <v>33.718665000000001</v>
      </c>
      <c r="BI159" s="10">
        <f t="shared" si="266"/>
        <v>33.718665000000001</v>
      </c>
      <c r="BJ159" s="10">
        <f t="shared" si="266"/>
        <v>33.718665000000001</v>
      </c>
      <c r="BK159" s="10">
        <f t="shared" si="268"/>
        <v>35.685479999999998</v>
      </c>
      <c r="BL159" s="10">
        <f t="shared" si="269"/>
        <v>35.685479999999998</v>
      </c>
      <c r="BM159" s="10">
        <f t="shared" si="270"/>
        <v>37.652295000000002</v>
      </c>
      <c r="BN159" s="10">
        <f t="shared" si="271"/>
        <v>37.652295000000002</v>
      </c>
      <c r="BO159" s="10">
        <f t="shared" si="271"/>
        <v>37.652295000000002</v>
      </c>
      <c r="BP159" s="10">
        <f t="shared" si="272"/>
        <v>26.557127359999999</v>
      </c>
      <c r="BQ159" s="10">
        <f t="shared" si="273"/>
        <v>26.557127359999999</v>
      </c>
      <c r="BR159" s="10">
        <f t="shared" si="274"/>
        <v>27.18767368</v>
      </c>
      <c r="BS159" s="10">
        <f t="shared" si="275"/>
        <v>27.18767368</v>
      </c>
      <c r="BT159" s="10">
        <f t="shared" si="275"/>
        <v>27.18767368</v>
      </c>
      <c r="BU159" s="10">
        <f t="shared" si="276"/>
        <v>27.81822</v>
      </c>
      <c r="BV159" s="10">
        <f t="shared" si="277"/>
        <v>27.81822</v>
      </c>
      <c r="BW159" s="10">
        <f t="shared" si="278"/>
        <v>29.785035000000001</v>
      </c>
      <c r="BX159" s="10">
        <f t="shared" si="279"/>
        <v>29.785035000000001</v>
      </c>
      <c r="BY159" s="10">
        <f t="shared" si="279"/>
        <v>29.785035000000001</v>
      </c>
      <c r="BZ159" s="10">
        <f t="shared" si="280"/>
        <v>31.751850000000001</v>
      </c>
      <c r="CA159" s="10">
        <f t="shared" si="281"/>
        <v>31.751850000000001</v>
      </c>
      <c r="CB159" s="10">
        <f t="shared" si="282"/>
        <v>33.718665000000001</v>
      </c>
      <c r="CC159" s="10">
        <f t="shared" si="283"/>
        <v>33.718665000000001</v>
      </c>
      <c r="CD159" s="10">
        <f t="shared" si="283"/>
        <v>33.718665000000001</v>
      </c>
      <c r="CE159" s="10">
        <f t="shared" si="284"/>
        <v>35.685479999999998</v>
      </c>
      <c r="CF159" s="10">
        <f t="shared" si="285"/>
        <v>35.685479999999998</v>
      </c>
      <c r="CG159" s="10">
        <f t="shared" si="286"/>
        <v>37.652295000000002</v>
      </c>
      <c r="CH159" s="10">
        <f t="shared" si="287"/>
        <v>37.652295000000002</v>
      </c>
      <c r="CI159" s="10">
        <f t="shared" si="218"/>
        <v>1970.7599113162698</v>
      </c>
    </row>
    <row r="160" spans="1:88" x14ac:dyDescent="0.3">
      <c r="B160">
        <v>6</v>
      </c>
      <c r="C160" s="10">
        <f t="shared" si="288"/>
        <v>15.263299558689001</v>
      </c>
      <c r="D160" s="10">
        <f t="shared" si="217"/>
        <v>15.263299558689001</v>
      </c>
      <c r="E160" s="10">
        <f t="shared" si="220"/>
        <v>15.471157576711201</v>
      </c>
      <c r="F160" s="10">
        <f t="shared" si="221"/>
        <v>15.471157576711201</v>
      </c>
      <c r="G160" s="10">
        <f t="shared" si="221"/>
        <v>15.471157576711201</v>
      </c>
      <c r="H160" s="10">
        <f t="shared" si="222"/>
        <v>15.679015594733402</v>
      </c>
      <c r="I160" s="10">
        <f t="shared" si="223"/>
        <v>15.679015594733402</v>
      </c>
      <c r="J160" s="10">
        <f t="shared" si="224"/>
        <v>15.886873612755601</v>
      </c>
      <c r="K160" s="10">
        <f t="shared" si="225"/>
        <v>15.886873612755601</v>
      </c>
      <c r="L160" s="10">
        <f t="shared" si="225"/>
        <v>15.886873612755601</v>
      </c>
      <c r="M160" s="10">
        <f t="shared" si="226"/>
        <v>16.094731630777801</v>
      </c>
      <c r="N160" s="10">
        <f t="shared" si="227"/>
        <v>16.094731630777801</v>
      </c>
      <c r="O160" s="10">
        <f t="shared" si="228"/>
        <v>16.302589648800001</v>
      </c>
      <c r="P160" s="10">
        <f t="shared" si="229"/>
        <v>16.302589648800001</v>
      </c>
      <c r="Q160" s="10">
        <f t="shared" si="229"/>
        <v>16.302589648800001</v>
      </c>
      <c r="R160" s="10">
        <f t="shared" si="230"/>
        <v>16.6316791914</v>
      </c>
      <c r="S160" s="10">
        <f t="shared" si="231"/>
        <v>16.6316791914</v>
      </c>
      <c r="T160" s="10">
        <f t="shared" si="232"/>
        <v>16.960768734000002</v>
      </c>
      <c r="U160" s="10">
        <f t="shared" si="233"/>
        <v>16.960768734000002</v>
      </c>
      <c r="V160" s="10">
        <f t="shared" si="233"/>
        <v>16.960768734000002</v>
      </c>
      <c r="W160" s="10">
        <f t="shared" si="234"/>
        <v>17.2898582766</v>
      </c>
      <c r="X160" s="10">
        <f t="shared" si="235"/>
        <v>17.2898582766</v>
      </c>
      <c r="Y160" s="10">
        <f t="shared" si="236"/>
        <v>17.618947819200002</v>
      </c>
      <c r="Z160" s="10">
        <f t="shared" si="237"/>
        <v>17.618947819200002</v>
      </c>
      <c r="AA160" s="10">
        <f t="shared" si="237"/>
        <v>17.618947819200002</v>
      </c>
      <c r="AB160" s="10">
        <f t="shared" si="238"/>
        <v>17.948037361800001</v>
      </c>
      <c r="AC160" s="10">
        <f t="shared" si="239"/>
        <v>17.948037361800001</v>
      </c>
      <c r="AD160" s="10">
        <f t="shared" si="240"/>
        <v>18.277126904399999</v>
      </c>
      <c r="AE160" s="10">
        <f t="shared" si="241"/>
        <v>18.277126904399999</v>
      </c>
      <c r="AF160" s="10">
        <f t="shared" si="241"/>
        <v>18.277126904399999</v>
      </c>
      <c r="AG160" s="10">
        <f t="shared" si="243"/>
        <v>18.606216447000001</v>
      </c>
      <c r="AH160" s="10">
        <f t="shared" si="244"/>
        <v>18.606216447000001</v>
      </c>
      <c r="AI160" s="10">
        <f t="shared" si="245"/>
        <v>18.9353059896</v>
      </c>
      <c r="AJ160" s="10">
        <f t="shared" si="246"/>
        <v>18.9353059896</v>
      </c>
      <c r="AK160" s="10">
        <f t="shared" si="246"/>
        <v>18.9353059896</v>
      </c>
      <c r="AL160" s="10">
        <f t="shared" si="247"/>
        <v>19.264395532200002</v>
      </c>
      <c r="AM160" s="10">
        <f t="shared" si="248"/>
        <v>19.264395532200002</v>
      </c>
      <c r="AN160" s="10">
        <f t="shared" si="249"/>
        <v>19.5934850748</v>
      </c>
      <c r="AO160" s="10">
        <f t="shared" si="250"/>
        <v>19.5934850748</v>
      </c>
      <c r="AP160" s="10">
        <f t="shared" si="250"/>
        <v>19.5934850748</v>
      </c>
      <c r="AQ160" s="10">
        <f t="shared" si="251"/>
        <v>19.922574617400002</v>
      </c>
      <c r="AR160" s="10">
        <f t="shared" si="252"/>
        <v>19.922574617400002</v>
      </c>
      <c r="AS160" s="10">
        <f t="shared" si="253"/>
        <v>20.251664160000001</v>
      </c>
      <c r="AT160" s="10">
        <f t="shared" si="254"/>
        <v>20.251664160000001</v>
      </c>
      <c r="AU160" s="10">
        <f t="shared" si="254"/>
        <v>20.251664160000001</v>
      </c>
      <c r="AV160" s="10">
        <f t="shared" si="255"/>
        <v>20.882210480000001</v>
      </c>
      <c r="AW160" s="10">
        <f t="shared" si="256"/>
        <v>20.882210480000001</v>
      </c>
      <c r="AX160" s="10">
        <f t="shared" si="257"/>
        <v>21.512756799999998</v>
      </c>
      <c r="AY160" s="10">
        <f t="shared" si="258"/>
        <v>21.512756799999998</v>
      </c>
      <c r="AZ160" s="10">
        <f t="shared" si="258"/>
        <v>21.512756799999998</v>
      </c>
      <c r="BA160" s="10">
        <f t="shared" si="259"/>
        <v>22.143303119999999</v>
      </c>
      <c r="BB160" s="10">
        <f t="shared" si="260"/>
        <v>22.143303119999999</v>
      </c>
      <c r="BC160" s="10">
        <f t="shared" si="261"/>
        <v>22.773849439999999</v>
      </c>
      <c r="BD160" s="10">
        <f t="shared" si="262"/>
        <v>22.773849439999999</v>
      </c>
      <c r="BE160" s="10">
        <f t="shared" si="262"/>
        <v>22.773849439999999</v>
      </c>
      <c r="BF160" s="10">
        <f t="shared" si="289"/>
        <v>29.785035000000001</v>
      </c>
      <c r="BG160" s="10">
        <f t="shared" si="264"/>
        <v>29.785035000000001</v>
      </c>
      <c r="BH160" s="10">
        <f t="shared" si="265"/>
        <v>31.751850000000001</v>
      </c>
      <c r="BI160" s="10">
        <f t="shared" si="266"/>
        <v>31.751850000000001</v>
      </c>
      <c r="BJ160" s="10">
        <f t="shared" si="266"/>
        <v>31.751850000000001</v>
      </c>
      <c r="BK160" s="10">
        <f t="shared" si="268"/>
        <v>33.718665000000001</v>
      </c>
      <c r="BL160" s="10">
        <f t="shared" si="269"/>
        <v>33.718665000000001</v>
      </c>
      <c r="BM160" s="10">
        <f t="shared" si="270"/>
        <v>35.685479999999998</v>
      </c>
      <c r="BN160" s="10">
        <f t="shared" si="271"/>
        <v>35.685479999999998</v>
      </c>
      <c r="BO160" s="10">
        <f t="shared" si="271"/>
        <v>35.685479999999998</v>
      </c>
      <c r="BP160" s="10">
        <f t="shared" si="272"/>
        <v>37.652295000000002</v>
      </c>
      <c r="BQ160" s="10">
        <f t="shared" si="273"/>
        <v>37.652295000000002</v>
      </c>
      <c r="BR160" s="10">
        <f t="shared" si="274"/>
        <v>26.557127359999999</v>
      </c>
      <c r="BS160" s="10">
        <f t="shared" si="275"/>
        <v>26.557127359999999</v>
      </c>
      <c r="BT160" s="10">
        <f t="shared" si="275"/>
        <v>26.557127359999999</v>
      </c>
      <c r="BU160" s="10">
        <f t="shared" si="276"/>
        <v>27.18767368</v>
      </c>
      <c r="BV160" s="10">
        <f t="shared" si="277"/>
        <v>27.18767368</v>
      </c>
      <c r="BW160" s="10">
        <f t="shared" si="278"/>
        <v>27.81822</v>
      </c>
      <c r="BX160" s="10">
        <f t="shared" si="279"/>
        <v>27.81822</v>
      </c>
      <c r="BY160" s="10">
        <f t="shared" si="279"/>
        <v>27.81822</v>
      </c>
      <c r="BZ160" s="10">
        <f t="shared" si="280"/>
        <v>29.785035000000001</v>
      </c>
      <c r="CA160" s="10">
        <f t="shared" si="281"/>
        <v>29.785035000000001</v>
      </c>
      <c r="CB160" s="10">
        <f t="shared" si="282"/>
        <v>31.751850000000001</v>
      </c>
      <c r="CC160" s="10">
        <f t="shared" si="283"/>
        <v>31.751850000000001</v>
      </c>
      <c r="CD160" s="10">
        <f t="shared" si="283"/>
        <v>31.751850000000001</v>
      </c>
      <c r="CE160" s="10">
        <f t="shared" si="284"/>
        <v>33.718665000000001</v>
      </c>
      <c r="CF160" s="10">
        <f t="shared" si="285"/>
        <v>33.718665000000001</v>
      </c>
      <c r="CG160" s="10">
        <f t="shared" si="286"/>
        <v>35.685479999999998</v>
      </c>
      <c r="CH160" s="10">
        <f t="shared" si="287"/>
        <v>35.685479999999998</v>
      </c>
      <c r="CI160" s="10">
        <f t="shared" si="218"/>
        <v>1925.9635003420037</v>
      </c>
    </row>
    <row r="161" spans="1:87" x14ac:dyDescent="0.3">
      <c r="B161">
        <v>7</v>
      </c>
      <c r="C161" s="10">
        <f t="shared" si="288"/>
        <v>15.055441540666802</v>
      </c>
      <c r="D161" s="10">
        <f t="shared" si="217"/>
        <v>15.055441540666802</v>
      </c>
      <c r="E161" s="10">
        <f t="shared" si="220"/>
        <v>15.263299558689001</v>
      </c>
      <c r="F161" s="10">
        <f t="shared" si="221"/>
        <v>15.263299558689001</v>
      </c>
      <c r="G161" s="10">
        <f t="shared" si="221"/>
        <v>15.263299558689001</v>
      </c>
      <c r="H161" s="10">
        <f t="shared" si="222"/>
        <v>15.471157576711201</v>
      </c>
      <c r="I161" s="10">
        <f t="shared" si="223"/>
        <v>15.471157576711201</v>
      </c>
      <c r="J161" s="10">
        <f t="shared" si="224"/>
        <v>15.679015594733402</v>
      </c>
      <c r="K161" s="10">
        <f t="shared" si="225"/>
        <v>15.679015594733402</v>
      </c>
      <c r="L161" s="10">
        <f t="shared" si="225"/>
        <v>15.679015594733402</v>
      </c>
      <c r="M161" s="10">
        <f t="shared" si="226"/>
        <v>15.886873612755601</v>
      </c>
      <c r="N161" s="10">
        <f t="shared" si="227"/>
        <v>15.886873612755601</v>
      </c>
      <c r="O161" s="10">
        <f t="shared" si="228"/>
        <v>16.094731630777801</v>
      </c>
      <c r="P161" s="10">
        <f t="shared" si="229"/>
        <v>16.094731630777801</v>
      </c>
      <c r="Q161" s="10">
        <f t="shared" si="229"/>
        <v>16.094731630777801</v>
      </c>
      <c r="R161" s="10">
        <f t="shared" si="230"/>
        <v>16.302589648800001</v>
      </c>
      <c r="S161" s="10">
        <f t="shared" si="231"/>
        <v>16.302589648800001</v>
      </c>
      <c r="T161" s="10">
        <f t="shared" si="232"/>
        <v>16.6316791914</v>
      </c>
      <c r="U161" s="10">
        <f t="shared" si="233"/>
        <v>16.6316791914</v>
      </c>
      <c r="V161" s="10">
        <f t="shared" si="233"/>
        <v>16.6316791914</v>
      </c>
      <c r="W161" s="10">
        <f t="shared" si="234"/>
        <v>16.960768734000002</v>
      </c>
      <c r="X161" s="10">
        <f t="shared" si="235"/>
        <v>16.960768734000002</v>
      </c>
      <c r="Y161" s="10">
        <f t="shared" si="236"/>
        <v>17.2898582766</v>
      </c>
      <c r="Z161" s="10">
        <f t="shared" si="237"/>
        <v>17.2898582766</v>
      </c>
      <c r="AA161" s="10">
        <f t="shared" si="237"/>
        <v>17.2898582766</v>
      </c>
      <c r="AB161" s="10">
        <f t="shared" si="238"/>
        <v>17.618947819200002</v>
      </c>
      <c r="AC161" s="10">
        <f t="shared" si="239"/>
        <v>17.618947819200002</v>
      </c>
      <c r="AD161" s="10">
        <f t="shared" si="240"/>
        <v>17.948037361800001</v>
      </c>
      <c r="AE161" s="10">
        <f t="shared" si="241"/>
        <v>17.948037361800001</v>
      </c>
      <c r="AF161" s="10">
        <f t="shared" si="241"/>
        <v>17.948037361800001</v>
      </c>
      <c r="AG161" s="10">
        <f t="shared" si="243"/>
        <v>18.277126904399999</v>
      </c>
      <c r="AH161" s="10">
        <f t="shared" si="244"/>
        <v>18.277126904399999</v>
      </c>
      <c r="AI161" s="10">
        <f t="shared" si="245"/>
        <v>18.606216447000001</v>
      </c>
      <c r="AJ161" s="10">
        <f t="shared" si="246"/>
        <v>18.606216447000001</v>
      </c>
      <c r="AK161" s="10">
        <f t="shared" si="246"/>
        <v>18.606216447000001</v>
      </c>
      <c r="AL161" s="10">
        <f t="shared" si="247"/>
        <v>18.9353059896</v>
      </c>
      <c r="AM161" s="10">
        <f t="shared" si="248"/>
        <v>18.9353059896</v>
      </c>
      <c r="AN161" s="10">
        <f t="shared" si="249"/>
        <v>19.264395532200002</v>
      </c>
      <c r="AO161" s="10">
        <f t="shared" si="250"/>
        <v>19.264395532200002</v>
      </c>
      <c r="AP161" s="10">
        <f t="shared" si="250"/>
        <v>19.264395532200002</v>
      </c>
      <c r="AQ161" s="10">
        <f t="shared" si="251"/>
        <v>19.5934850748</v>
      </c>
      <c r="AR161" s="10">
        <f t="shared" si="252"/>
        <v>19.5934850748</v>
      </c>
      <c r="AS161" s="10">
        <f t="shared" si="253"/>
        <v>19.922574617400002</v>
      </c>
      <c r="AT161" s="10">
        <f t="shared" si="254"/>
        <v>19.922574617400002</v>
      </c>
      <c r="AU161" s="10">
        <f t="shared" si="254"/>
        <v>19.922574617400002</v>
      </c>
      <c r="AV161" s="10">
        <f t="shared" si="255"/>
        <v>20.251664160000001</v>
      </c>
      <c r="AW161" s="10">
        <f t="shared" si="256"/>
        <v>20.251664160000001</v>
      </c>
      <c r="AX161" s="10">
        <f t="shared" si="257"/>
        <v>20.882210480000001</v>
      </c>
      <c r="AY161" s="10">
        <f t="shared" si="258"/>
        <v>20.882210480000001</v>
      </c>
      <c r="AZ161" s="10">
        <f t="shared" si="258"/>
        <v>20.882210480000001</v>
      </c>
      <c r="BA161" s="10">
        <f t="shared" si="259"/>
        <v>21.512756799999998</v>
      </c>
      <c r="BB161" s="10">
        <f t="shared" si="260"/>
        <v>21.512756799999998</v>
      </c>
      <c r="BC161" s="10">
        <f t="shared" si="261"/>
        <v>22.143303119999999</v>
      </c>
      <c r="BD161" s="10">
        <f t="shared" si="262"/>
        <v>22.143303119999999</v>
      </c>
      <c r="BE161" s="10">
        <f t="shared" si="262"/>
        <v>22.143303119999999</v>
      </c>
      <c r="BF161" s="10">
        <f t="shared" si="289"/>
        <v>27.81822</v>
      </c>
      <c r="BG161" s="10">
        <f t="shared" si="264"/>
        <v>27.81822</v>
      </c>
      <c r="BH161" s="10">
        <f t="shared" si="265"/>
        <v>29.785035000000001</v>
      </c>
      <c r="BI161" s="10">
        <f t="shared" si="266"/>
        <v>29.785035000000001</v>
      </c>
      <c r="BJ161" s="10">
        <f t="shared" si="266"/>
        <v>29.785035000000001</v>
      </c>
      <c r="BK161" s="10">
        <f t="shared" si="268"/>
        <v>31.751850000000001</v>
      </c>
      <c r="BL161" s="10">
        <f t="shared" si="269"/>
        <v>31.751850000000001</v>
      </c>
      <c r="BM161" s="10">
        <f t="shared" si="270"/>
        <v>33.718665000000001</v>
      </c>
      <c r="BN161" s="10">
        <f t="shared" si="271"/>
        <v>33.718665000000001</v>
      </c>
      <c r="BO161" s="10">
        <f t="shared" si="271"/>
        <v>33.718665000000001</v>
      </c>
      <c r="BP161" s="10">
        <f t="shared" si="272"/>
        <v>35.685479999999998</v>
      </c>
      <c r="BQ161" s="10">
        <f t="shared" si="273"/>
        <v>35.685479999999998</v>
      </c>
      <c r="BR161" s="10">
        <f t="shared" si="274"/>
        <v>37.652295000000002</v>
      </c>
      <c r="BS161" s="10">
        <f t="shared" si="275"/>
        <v>37.652295000000002</v>
      </c>
      <c r="BT161" s="10">
        <f t="shared" si="275"/>
        <v>37.652295000000002</v>
      </c>
      <c r="BU161" s="10">
        <f t="shared" si="276"/>
        <v>26.557127359999999</v>
      </c>
      <c r="BV161" s="10">
        <f t="shared" si="277"/>
        <v>26.557127359999999</v>
      </c>
      <c r="BW161" s="10">
        <f t="shared" si="278"/>
        <v>27.18767368</v>
      </c>
      <c r="BX161" s="10">
        <f t="shared" si="279"/>
        <v>27.18767368</v>
      </c>
      <c r="BY161" s="10">
        <f t="shared" si="279"/>
        <v>27.18767368</v>
      </c>
      <c r="BZ161" s="10">
        <f t="shared" si="280"/>
        <v>27.81822</v>
      </c>
      <c r="CA161" s="10">
        <f t="shared" si="281"/>
        <v>27.81822</v>
      </c>
      <c r="CB161" s="10">
        <f t="shared" si="282"/>
        <v>29.785035000000001</v>
      </c>
      <c r="CC161" s="10">
        <f t="shared" si="283"/>
        <v>29.785035000000001</v>
      </c>
      <c r="CD161" s="10">
        <f t="shared" si="283"/>
        <v>29.785035000000001</v>
      </c>
      <c r="CE161" s="10">
        <f t="shared" si="284"/>
        <v>31.751850000000001</v>
      </c>
      <c r="CF161" s="10">
        <f t="shared" si="285"/>
        <v>31.751850000000001</v>
      </c>
      <c r="CG161" s="10">
        <f t="shared" si="286"/>
        <v>33.718665000000001</v>
      </c>
      <c r="CH161" s="10">
        <f t="shared" si="287"/>
        <v>33.718665000000001</v>
      </c>
      <c r="CI161" s="10">
        <f t="shared" si="218"/>
        <v>1895.4971369136704</v>
      </c>
    </row>
    <row r="162" spans="1:87" x14ac:dyDescent="0.3">
      <c r="B162">
        <v>8</v>
      </c>
      <c r="C162" s="10">
        <f t="shared" si="288"/>
        <v>14.847583522644602</v>
      </c>
      <c r="D162" s="10">
        <f t="shared" si="217"/>
        <v>14.847583522644602</v>
      </c>
      <c r="E162" s="10">
        <f t="shared" si="220"/>
        <v>15.055441540666802</v>
      </c>
      <c r="F162" s="10">
        <f t="shared" si="221"/>
        <v>15.055441540666802</v>
      </c>
      <c r="G162" s="10">
        <f t="shared" si="221"/>
        <v>15.055441540666802</v>
      </c>
      <c r="H162" s="10">
        <f t="shared" si="222"/>
        <v>15.263299558689001</v>
      </c>
      <c r="I162" s="10">
        <f t="shared" si="223"/>
        <v>15.263299558689001</v>
      </c>
      <c r="J162" s="10">
        <f t="shared" si="224"/>
        <v>15.471157576711201</v>
      </c>
      <c r="K162" s="10">
        <f t="shared" si="225"/>
        <v>15.471157576711201</v>
      </c>
      <c r="L162" s="10">
        <f t="shared" si="225"/>
        <v>15.471157576711201</v>
      </c>
      <c r="M162" s="10">
        <f t="shared" si="226"/>
        <v>15.679015594733402</v>
      </c>
      <c r="N162" s="10">
        <f t="shared" si="227"/>
        <v>15.679015594733402</v>
      </c>
      <c r="O162" s="10">
        <f t="shared" si="228"/>
        <v>15.886873612755601</v>
      </c>
      <c r="P162" s="10">
        <f t="shared" si="229"/>
        <v>15.886873612755601</v>
      </c>
      <c r="Q162" s="10">
        <f t="shared" si="229"/>
        <v>15.886873612755601</v>
      </c>
      <c r="R162" s="10">
        <f t="shared" si="230"/>
        <v>16.094731630777801</v>
      </c>
      <c r="S162" s="10">
        <f t="shared" si="231"/>
        <v>16.094731630777801</v>
      </c>
      <c r="T162" s="10">
        <f t="shared" si="232"/>
        <v>16.302589648800001</v>
      </c>
      <c r="U162" s="10">
        <f t="shared" si="233"/>
        <v>16.302589648800001</v>
      </c>
      <c r="V162" s="10">
        <f t="shared" si="233"/>
        <v>16.302589648800001</v>
      </c>
      <c r="W162" s="10">
        <f t="shared" si="234"/>
        <v>16.6316791914</v>
      </c>
      <c r="X162" s="10">
        <f t="shared" si="235"/>
        <v>16.6316791914</v>
      </c>
      <c r="Y162" s="10">
        <f t="shared" si="236"/>
        <v>16.960768734000002</v>
      </c>
      <c r="Z162" s="10">
        <f t="shared" si="237"/>
        <v>16.960768734000002</v>
      </c>
      <c r="AA162" s="10">
        <f t="shared" si="237"/>
        <v>16.960768734000002</v>
      </c>
      <c r="AB162" s="10">
        <f t="shared" si="238"/>
        <v>17.2898582766</v>
      </c>
      <c r="AC162" s="10">
        <f t="shared" si="239"/>
        <v>17.2898582766</v>
      </c>
      <c r="AD162" s="10">
        <f t="shared" si="240"/>
        <v>17.618947819200002</v>
      </c>
      <c r="AE162" s="10">
        <f t="shared" si="241"/>
        <v>17.618947819200002</v>
      </c>
      <c r="AF162" s="10">
        <f t="shared" si="241"/>
        <v>17.618947819200002</v>
      </c>
      <c r="AG162" s="10">
        <f t="shared" si="243"/>
        <v>17.948037361800001</v>
      </c>
      <c r="AH162" s="10">
        <f t="shared" si="244"/>
        <v>17.948037361800001</v>
      </c>
      <c r="AI162" s="10">
        <f t="shared" si="245"/>
        <v>18.277126904399999</v>
      </c>
      <c r="AJ162" s="10">
        <f t="shared" si="246"/>
        <v>18.277126904399999</v>
      </c>
      <c r="AK162" s="10">
        <f t="shared" si="246"/>
        <v>18.277126904399999</v>
      </c>
      <c r="AL162" s="10">
        <f t="shared" si="247"/>
        <v>18.606216447000001</v>
      </c>
      <c r="AM162" s="10">
        <f t="shared" si="248"/>
        <v>18.606216447000001</v>
      </c>
      <c r="AN162" s="10">
        <f t="shared" si="249"/>
        <v>18.9353059896</v>
      </c>
      <c r="AO162" s="10">
        <f t="shared" si="250"/>
        <v>18.9353059896</v>
      </c>
      <c r="AP162" s="10">
        <f t="shared" si="250"/>
        <v>18.9353059896</v>
      </c>
      <c r="AQ162" s="10">
        <f t="shared" si="251"/>
        <v>19.264395532200002</v>
      </c>
      <c r="AR162" s="10">
        <f t="shared" si="252"/>
        <v>19.264395532200002</v>
      </c>
      <c r="AS162" s="10">
        <f t="shared" si="253"/>
        <v>19.5934850748</v>
      </c>
      <c r="AT162" s="10">
        <f t="shared" si="254"/>
        <v>19.5934850748</v>
      </c>
      <c r="AU162" s="10">
        <f t="shared" si="254"/>
        <v>19.5934850748</v>
      </c>
      <c r="AV162" s="10">
        <f t="shared" si="255"/>
        <v>19.922574617400002</v>
      </c>
      <c r="AW162" s="10">
        <f t="shared" si="256"/>
        <v>19.922574617400002</v>
      </c>
      <c r="AX162" s="10">
        <f t="shared" si="257"/>
        <v>20.251664160000001</v>
      </c>
      <c r="AY162" s="10">
        <f t="shared" si="258"/>
        <v>20.251664160000001</v>
      </c>
      <c r="AZ162" s="10">
        <f t="shared" si="258"/>
        <v>20.251664160000001</v>
      </c>
      <c r="BA162" s="10">
        <f t="shared" si="259"/>
        <v>20.882210480000001</v>
      </c>
      <c r="BB162" s="10">
        <f t="shared" si="260"/>
        <v>20.882210480000001</v>
      </c>
      <c r="BC162" s="10">
        <f t="shared" si="261"/>
        <v>21.512756799999998</v>
      </c>
      <c r="BD162" s="10">
        <f t="shared" si="262"/>
        <v>21.512756799999998</v>
      </c>
      <c r="BE162" s="10">
        <f t="shared" si="262"/>
        <v>21.512756799999998</v>
      </c>
      <c r="BF162" s="10">
        <f t="shared" si="289"/>
        <v>27.18767368</v>
      </c>
      <c r="BG162" s="10">
        <f t="shared" si="264"/>
        <v>27.18767368</v>
      </c>
      <c r="BH162" s="10">
        <f t="shared" si="265"/>
        <v>27.81822</v>
      </c>
      <c r="BI162" s="10">
        <f t="shared" si="266"/>
        <v>27.81822</v>
      </c>
      <c r="BJ162" s="10">
        <f t="shared" si="266"/>
        <v>27.81822</v>
      </c>
      <c r="BK162" s="10">
        <f t="shared" si="268"/>
        <v>29.785035000000001</v>
      </c>
      <c r="BL162" s="10">
        <f t="shared" si="269"/>
        <v>29.785035000000001</v>
      </c>
      <c r="BM162" s="10">
        <f t="shared" si="270"/>
        <v>31.751850000000001</v>
      </c>
      <c r="BN162" s="10">
        <f t="shared" si="271"/>
        <v>31.751850000000001</v>
      </c>
      <c r="BO162" s="10">
        <f t="shared" si="271"/>
        <v>31.751850000000001</v>
      </c>
      <c r="BP162" s="10">
        <f t="shared" si="272"/>
        <v>33.718665000000001</v>
      </c>
      <c r="BQ162" s="10">
        <f t="shared" si="273"/>
        <v>33.718665000000001</v>
      </c>
      <c r="BR162" s="10">
        <f t="shared" si="274"/>
        <v>35.685479999999998</v>
      </c>
      <c r="BS162" s="10">
        <f t="shared" si="275"/>
        <v>35.685479999999998</v>
      </c>
      <c r="BT162" s="10">
        <f t="shared" si="275"/>
        <v>35.685479999999998</v>
      </c>
      <c r="BU162" s="10">
        <f t="shared" si="276"/>
        <v>37.652295000000002</v>
      </c>
      <c r="BV162" s="10">
        <f t="shared" si="277"/>
        <v>37.652295000000002</v>
      </c>
      <c r="BW162" s="10">
        <f t="shared" si="278"/>
        <v>26.557127359999999</v>
      </c>
      <c r="BX162" s="10">
        <f t="shared" si="279"/>
        <v>26.557127359999999</v>
      </c>
      <c r="BY162" s="10">
        <f t="shared" si="279"/>
        <v>26.557127359999999</v>
      </c>
      <c r="BZ162" s="10">
        <f t="shared" si="280"/>
        <v>27.18767368</v>
      </c>
      <c r="CA162" s="10">
        <f t="shared" si="281"/>
        <v>27.18767368</v>
      </c>
      <c r="CB162" s="10">
        <f t="shared" si="282"/>
        <v>27.81822</v>
      </c>
      <c r="CC162" s="10">
        <f t="shared" si="283"/>
        <v>27.81822</v>
      </c>
      <c r="CD162" s="10">
        <f t="shared" si="283"/>
        <v>27.81822</v>
      </c>
      <c r="CE162" s="10">
        <f t="shared" si="284"/>
        <v>29.785035000000001</v>
      </c>
      <c r="CF162" s="10">
        <f t="shared" si="285"/>
        <v>29.785035000000001</v>
      </c>
      <c r="CG162" s="10">
        <f t="shared" si="286"/>
        <v>31.751850000000001</v>
      </c>
      <c r="CH162" s="10">
        <f t="shared" si="287"/>
        <v>31.751850000000001</v>
      </c>
      <c r="CI162" s="10">
        <f t="shared" si="218"/>
        <v>1855.4867048092931</v>
      </c>
    </row>
    <row r="163" spans="1:87" x14ac:dyDescent="0.3">
      <c r="B163">
        <v>9</v>
      </c>
      <c r="C163" s="10">
        <f t="shared" si="288"/>
        <v>14.639725504622401</v>
      </c>
      <c r="D163" s="10">
        <f t="shared" si="217"/>
        <v>14.639725504622401</v>
      </c>
      <c r="E163" s="10">
        <f t="shared" si="220"/>
        <v>14.847583522644602</v>
      </c>
      <c r="F163" s="10">
        <f t="shared" si="221"/>
        <v>14.847583522644602</v>
      </c>
      <c r="G163" s="10">
        <f t="shared" si="221"/>
        <v>14.847583522644602</v>
      </c>
      <c r="H163" s="10">
        <f t="shared" si="222"/>
        <v>15.055441540666802</v>
      </c>
      <c r="I163" s="10">
        <f t="shared" si="223"/>
        <v>15.055441540666802</v>
      </c>
      <c r="J163" s="10">
        <f t="shared" si="224"/>
        <v>15.263299558689001</v>
      </c>
      <c r="K163" s="10">
        <f t="shared" si="225"/>
        <v>15.263299558689001</v>
      </c>
      <c r="L163" s="10">
        <f t="shared" si="225"/>
        <v>15.263299558689001</v>
      </c>
      <c r="M163" s="10">
        <f t="shared" si="226"/>
        <v>15.471157576711201</v>
      </c>
      <c r="N163" s="10">
        <f t="shared" si="227"/>
        <v>15.471157576711201</v>
      </c>
      <c r="O163" s="10">
        <f t="shared" si="228"/>
        <v>15.679015594733402</v>
      </c>
      <c r="P163" s="10">
        <f t="shared" si="229"/>
        <v>15.679015594733402</v>
      </c>
      <c r="Q163" s="10">
        <f t="shared" si="229"/>
        <v>15.679015594733402</v>
      </c>
      <c r="R163" s="10">
        <f t="shared" si="230"/>
        <v>15.886873612755601</v>
      </c>
      <c r="S163" s="10">
        <f t="shared" si="231"/>
        <v>15.886873612755601</v>
      </c>
      <c r="T163" s="10">
        <f t="shared" si="232"/>
        <v>16.094731630777801</v>
      </c>
      <c r="U163" s="10">
        <f t="shared" si="233"/>
        <v>16.094731630777801</v>
      </c>
      <c r="V163" s="10">
        <f t="shared" si="233"/>
        <v>16.094731630777801</v>
      </c>
      <c r="W163" s="10">
        <f t="shared" si="234"/>
        <v>16.302589648800001</v>
      </c>
      <c r="X163" s="10">
        <f t="shared" si="235"/>
        <v>16.302589648800001</v>
      </c>
      <c r="Y163" s="10">
        <f t="shared" si="236"/>
        <v>16.6316791914</v>
      </c>
      <c r="Z163" s="10">
        <f t="shared" si="237"/>
        <v>16.6316791914</v>
      </c>
      <c r="AA163" s="10">
        <f t="shared" si="237"/>
        <v>16.6316791914</v>
      </c>
      <c r="AB163" s="10">
        <f t="shared" si="238"/>
        <v>16.960768734000002</v>
      </c>
      <c r="AC163" s="10">
        <f t="shared" si="239"/>
        <v>16.960768734000002</v>
      </c>
      <c r="AD163" s="10">
        <f t="shared" si="240"/>
        <v>17.2898582766</v>
      </c>
      <c r="AE163" s="10">
        <f t="shared" si="241"/>
        <v>17.2898582766</v>
      </c>
      <c r="AF163" s="10">
        <f t="shared" si="241"/>
        <v>17.2898582766</v>
      </c>
      <c r="AG163" s="10">
        <f t="shared" si="243"/>
        <v>17.618947819200002</v>
      </c>
      <c r="AH163" s="10">
        <f t="shared" si="244"/>
        <v>17.618947819200002</v>
      </c>
      <c r="AI163" s="10">
        <f t="shared" si="245"/>
        <v>17.948037361800001</v>
      </c>
      <c r="AJ163" s="10">
        <f t="shared" si="246"/>
        <v>17.948037361800001</v>
      </c>
      <c r="AK163" s="10">
        <f t="shared" si="246"/>
        <v>17.948037361800001</v>
      </c>
      <c r="AL163" s="10">
        <f t="shared" si="247"/>
        <v>18.277126904399999</v>
      </c>
      <c r="AM163" s="10">
        <f t="shared" si="248"/>
        <v>18.277126904399999</v>
      </c>
      <c r="AN163" s="10">
        <f t="shared" si="249"/>
        <v>18.606216447000001</v>
      </c>
      <c r="AO163" s="10">
        <f t="shared" si="250"/>
        <v>18.606216447000001</v>
      </c>
      <c r="AP163" s="10">
        <f t="shared" si="250"/>
        <v>18.606216447000001</v>
      </c>
      <c r="AQ163" s="10">
        <f t="shared" si="251"/>
        <v>18.9353059896</v>
      </c>
      <c r="AR163" s="10">
        <f t="shared" si="252"/>
        <v>18.9353059896</v>
      </c>
      <c r="AS163" s="10">
        <f t="shared" si="253"/>
        <v>19.264395532200002</v>
      </c>
      <c r="AT163" s="10">
        <f t="shared" si="254"/>
        <v>19.264395532200002</v>
      </c>
      <c r="AU163" s="10">
        <f t="shared" si="254"/>
        <v>19.264395532200002</v>
      </c>
      <c r="AV163" s="10">
        <f t="shared" si="255"/>
        <v>19.5934850748</v>
      </c>
      <c r="AW163" s="10">
        <f t="shared" si="256"/>
        <v>19.5934850748</v>
      </c>
      <c r="AX163" s="10">
        <f t="shared" si="257"/>
        <v>19.922574617400002</v>
      </c>
      <c r="AY163" s="10">
        <f t="shared" si="258"/>
        <v>19.922574617400002</v>
      </c>
      <c r="AZ163" s="10">
        <f t="shared" si="258"/>
        <v>19.922574617400002</v>
      </c>
      <c r="BA163" s="10">
        <f t="shared" si="259"/>
        <v>20.251664160000001</v>
      </c>
      <c r="BB163" s="10">
        <f t="shared" si="260"/>
        <v>20.251664160000001</v>
      </c>
      <c r="BC163" s="10">
        <f t="shared" si="261"/>
        <v>20.882210480000001</v>
      </c>
      <c r="BD163" s="10">
        <f t="shared" si="262"/>
        <v>20.882210480000001</v>
      </c>
      <c r="BE163" s="10">
        <f t="shared" si="262"/>
        <v>20.882210480000001</v>
      </c>
      <c r="BF163" s="10">
        <f t="shared" si="289"/>
        <v>26.557127359999999</v>
      </c>
      <c r="BG163" s="10">
        <f t="shared" si="264"/>
        <v>26.557127359999999</v>
      </c>
      <c r="BH163" s="10">
        <f t="shared" si="265"/>
        <v>27.18767368</v>
      </c>
      <c r="BI163" s="10">
        <f t="shared" si="266"/>
        <v>27.18767368</v>
      </c>
      <c r="BJ163" s="10">
        <f t="shared" si="266"/>
        <v>27.18767368</v>
      </c>
      <c r="BK163" s="10">
        <f t="shared" si="268"/>
        <v>27.81822</v>
      </c>
      <c r="BL163" s="10">
        <f t="shared" si="269"/>
        <v>27.81822</v>
      </c>
      <c r="BM163" s="10">
        <f t="shared" si="270"/>
        <v>29.785035000000001</v>
      </c>
      <c r="BN163" s="10">
        <f t="shared" si="271"/>
        <v>29.785035000000001</v>
      </c>
      <c r="BO163" s="10">
        <f t="shared" si="271"/>
        <v>29.785035000000001</v>
      </c>
      <c r="BP163" s="10">
        <f t="shared" si="272"/>
        <v>31.751850000000001</v>
      </c>
      <c r="BQ163" s="10">
        <f t="shared" si="273"/>
        <v>31.751850000000001</v>
      </c>
      <c r="BR163" s="10">
        <f t="shared" si="274"/>
        <v>33.718665000000001</v>
      </c>
      <c r="BS163" s="10">
        <f t="shared" si="275"/>
        <v>33.718665000000001</v>
      </c>
      <c r="BT163" s="10">
        <f t="shared" si="275"/>
        <v>33.718665000000001</v>
      </c>
      <c r="BU163" s="10">
        <f t="shared" si="276"/>
        <v>35.685479999999998</v>
      </c>
      <c r="BV163" s="10">
        <f t="shared" si="277"/>
        <v>35.685479999999998</v>
      </c>
      <c r="BW163" s="10">
        <f t="shared" si="278"/>
        <v>37.652295000000002</v>
      </c>
      <c r="BX163" s="10">
        <f t="shared" si="279"/>
        <v>37.652295000000002</v>
      </c>
      <c r="BY163" s="10">
        <f t="shared" si="279"/>
        <v>37.652295000000002</v>
      </c>
      <c r="BZ163" s="10">
        <f t="shared" si="280"/>
        <v>26.557127359999999</v>
      </c>
      <c r="CA163" s="10">
        <f t="shared" si="281"/>
        <v>26.557127359999999</v>
      </c>
      <c r="CB163" s="10">
        <f t="shared" si="282"/>
        <v>27.18767368</v>
      </c>
      <c r="CC163" s="10">
        <f t="shared" si="283"/>
        <v>27.18767368</v>
      </c>
      <c r="CD163" s="10">
        <f t="shared" si="283"/>
        <v>27.18767368</v>
      </c>
      <c r="CE163" s="10">
        <f t="shared" si="284"/>
        <v>27.81822</v>
      </c>
      <c r="CF163" s="10">
        <f t="shared" si="285"/>
        <v>27.81822</v>
      </c>
      <c r="CG163" s="10">
        <f t="shared" si="286"/>
        <v>29.785035000000001</v>
      </c>
      <c r="CH163" s="10">
        <f t="shared" si="287"/>
        <v>29.785035000000001</v>
      </c>
      <c r="CI163" s="10">
        <f t="shared" si="218"/>
        <v>1833.8151262908482</v>
      </c>
    </row>
    <row r="164" spans="1:87" x14ac:dyDescent="0.3">
      <c r="B164">
        <v>10</v>
      </c>
      <c r="C164" s="10">
        <f t="shared" si="288"/>
        <v>14.431867486600201</v>
      </c>
      <c r="D164" s="10">
        <f t="shared" si="217"/>
        <v>14.431867486600201</v>
      </c>
      <c r="E164" s="10">
        <f t="shared" si="220"/>
        <v>14.639725504622401</v>
      </c>
      <c r="F164" s="10">
        <f t="shared" si="221"/>
        <v>14.639725504622401</v>
      </c>
      <c r="G164" s="10">
        <f t="shared" si="221"/>
        <v>14.639725504622401</v>
      </c>
      <c r="H164" s="10">
        <f t="shared" si="222"/>
        <v>14.847583522644602</v>
      </c>
      <c r="I164" s="10">
        <f t="shared" si="223"/>
        <v>14.847583522644602</v>
      </c>
      <c r="J164" s="10">
        <f t="shared" si="224"/>
        <v>15.055441540666802</v>
      </c>
      <c r="K164" s="10">
        <f t="shared" si="225"/>
        <v>15.055441540666802</v>
      </c>
      <c r="L164" s="10">
        <f t="shared" si="225"/>
        <v>15.055441540666802</v>
      </c>
      <c r="M164" s="10">
        <f t="shared" si="226"/>
        <v>15.263299558689001</v>
      </c>
      <c r="N164" s="10">
        <f t="shared" si="227"/>
        <v>15.263299558689001</v>
      </c>
      <c r="O164" s="10">
        <f t="shared" si="228"/>
        <v>15.471157576711201</v>
      </c>
      <c r="P164" s="10">
        <f t="shared" si="229"/>
        <v>15.471157576711201</v>
      </c>
      <c r="Q164" s="10">
        <f t="shared" si="229"/>
        <v>15.471157576711201</v>
      </c>
      <c r="R164" s="10">
        <f t="shared" si="230"/>
        <v>15.679015594733402</v>
      </c>
      <c r="S164" s="10">
        <f t="shared" si="231"/>
        <v>15.679015594733402</v>
      </c>
      <c r="T164" s="10">
        <f t="shared" si="232"/>
        <v>15.886873612755601</v>
      </c>
      <c r="U164" s="10">
        <f t="shared" si="233"/>
        <v>15.886873612755601</v>
      </c>
      <c r="V164" s="10">
        <f t="shared" si="233"/>
        <v>15.886873612755601</v>
      </c>
      <c r="W164" s="10">
        <f t="shared" si="234"/>
        <v>16.094731630777801</v>
      </c>
      <c r="X164" s="10">
        <f t="shared" si="235"/>
        <v>16.094731630777801</v>
      </c>
      <c r="Y164" s="10">
        <f t="shared" si="236"/>
        <v>16.302589648800001</v>
      </c>
      <c r="Z164" s="10">
        <f t="shared" si="237"/>
        <v>16.302589648800001</v>
      </c>
      <c r="AA164" s="10">
        <f t="shared" si="237"/>
        <v>16.302589648800001</v>
      </c>
      <c r="AB164" s="10">
        <f t="shared" si="238"/>
        <v>16.6316791914</v>
      </c>
      <c r="AC164" s="10">
        <f t="shared" si="239"/>
        <v>16.6316791914</v>
      </c>
      <c r="AD164" s="10">
        <f t="shared" si="240"/>
        <v>16.960768734000002</v>
      </c>
      <c r="AE164" s="10">
        <f t="shared" si="241"/>
        <v>16.960768734000002</v>
      </c>
      <c r="AF164" s="10">
        <f t="shared" si="241"/>
        <v>16.960768734000002</v>
      </c>
      <c r="AG164" s="10">
        <f t="shared" si="243"/>
        <v>17.2898582766</v>
      </c>
      <c r="AH164" s="10">
        <f t="shared" si="244"/>
        <v>17.2898582766</v>
      </c>
      <c r="AI164" s="10">
        <f t="shared" si="245"/>
        <v>17.618947819200002</v>
      </c>
      <c r="AJ164" s="10">
        <f t="shared" si="246"/>
        <v>17.618947819200002</v>
      </c>
      <c r="AK164" s="10">
        <f t="shared" si="246"/>
        <v>17.618947819200002</v>
      </c>
      <c r="AL164" s="10">
        <f t="shared" si="247"/>
        <v>17.948037361800001</v>
      </c>
      <c r="AM164" s="10">
        <f t="shared" si="248"/>
        <v>17.948037361800001</v>
      </c>
      <c r="AN164" s="10">
        <f t="shared" si="249"/>
        <v>18.277126904399999</v>
      </c>
      <c r="AO164" s="10">
        <f t="shared" si="250"/>
        <v>18.277126904399999</v>
      </c>
      <c r="AP164" s="10">
        <f t="shared" si="250"/>
        <v>18.277126904399999</v>
      </c>
      <c r="AQ164" s="10">
        <f t="shared" si="251"/>
        <v>18.606216447000001</v>
      </c>
      <c r="AR164" s="10">
        <f t="shared" si="252"/>
        <v>18.606216447000001</v>
      </c>
      <c r="AS164" s="10">
        <f t="shared" si="253"/>
        <v>18.9353059896</v>
      </c>
      <c r="AT164" s="10">
        <f t="shared" si="254"/>
        <v>18.9353059896</v>
      </c>
      <c r="AU164" s="10">
        <f t="shared" si="254"/>
        <v>18.9353059896</v>
      </c>
      <c r="AV164" s="10">
        <f t="shared" si="255"/>
        <v>19.264395532200002</v>
      </c>
      <c r="AW164" s="10">
        <f t="shared" si="256"/>
        <v>19.264395532200002</v>
      </c>
      <c r="AX164" s="10">
        <f t="shared" si="257"/>
        <v>19.5934850748</v>
      </c>
      <c r="AY164" s="10">
        <f t="shared" si="258"/>
        <v>19.5934850748</v>
      </c>
      <c r="AZ164" s="10">
        <f t="shared" si="258"/>
        <v>19.5934850748</v>
      </c>
      <c r="BA164" s="10">
        <f t="shared" si="259"/>
        <v>19.922574617400002</v>
      </c>
      <c r="BB164" s="10">
        <f t="shared" si="260"/>
        <v>19.922574617400002</v>
      </c>
      <c r="BC164" s="10">
        <f t="shared" si="261"/>
        <v>20.251664160000001</v>
      </c>
      <c r="BD164" s="10">
        <f t="shared" si="262"/>
        <v>20.251664160000001</v>
      </c>
      <c r="BE164" s="10">
        <f t="shared" si="262"/>
        <v>20.251664160000001</v>
      </c>
      <c r="BF164" s="10">
        <f t="shared" si="289"/>
        <v>25.926581040000002</v>
      </c>
      <c r="BG164" s="10">
        <f t="shared" si="264"/>
        <v>25.926581040000002</v>
      </c>
      <c r="BH164" s="10">
        <f t="shared" si="265"/>
        <v>26.557127359999999</v>
      </c>
      <c r="BI164" s="10">
        <f t="shared" si="266"/>
        <v>26.557127359999999</v>
      </c>
      <c r="BJ164" s="10">
        <f t="shared" si="266"/>
        <v>26.557127359999999</v>
      </c>
      <c r="BK164" s="10">
        <f t="shared" si="268"/>
        <v>27.18767368</v>
      </c>
      <c r="BL164" s="10">
        <f t="shared" si="269"/>
        <v>27.18767368</v>
      </c>
      <c r="BM164" s="10">
        <f t="shared" si="270"/>
        <v>27.81822</v>
      </c>
      <c r="BN164" s="10">
        <f t="shared" si="271"/>
        <v>27.81822</v>
      </c>
      <c r="BO164" s="10">
        <f t="shared" si="271"/>
        <v>27.81822</v>
      </c>
      <c r="BP164" s="10">
        <f t="shared" si="272"/>
        <v>29.785035000000001</v>
      </c>
      <c r="BQ164" s="10">
        <f t="shared" si="273"/>
        <v>29.785035000000001</v>
      </c>
      <c r="BR164" s="10">
        <f t="shared" si="274"/>
        <v>31.751850000000001</v>
      </c>
      <c r="BS164" s="10">
        <f t="shared" si="275"/>
        <v>31.751850000000001</v>
      </c>
      <c r="BT164" s="10">
        <f t="shared" si="275"/>
        <v>31.751850000000001</v>
      </c>
      <c r="BU164" s="10">
        <f t="shared" si="276"/>
        <v>33.718665000000001</v>
      </c>
      <c r="BV164" s="10">
        <f t="shared" si="277"/>
        <v>33.718665000000001</v>
      </c>
      <c r="BW164" s="10">
        <f t="shared" si="278"/>
        <v>35.685479999999998</v>
      </c>
      <c r="BX164" s="10">
        <f t="shared" si="279"/>
        <v>35.685479999999998</v>
      </c>
      <c r="BY164" s="10">
        <f t="shared" si="279"/>
        <v>35.685479999999998</v>
      </c>
      <c r="BZ164" s="10">
        <f t="shared" si="280"/>
        <v>37.652295000000002</v>
      </c>
      <c r="CA164" s="10">
        <f t="shared" si="281"/>
        <v>37.652295000000002</v>
      </c>
      <c r="CB164" s="10">
        <f t="shared" si="282"/>
        <v>26.557127359999999</v>
      </c>
      <c r="CC164" s="10">
        <f t="shared" si="283"/>
        <v>26.557127359999999</v>
      </c>
      <c r="CD164" s="10">
        <f t="shared" si="283"/>
        <v>26.557127359999999</v>
      </c>
      <c r="CE164" s="10">
        <f t="shared" si="284"/>
        <v>27.18767368</v>
      </c>
      <c r="CF164" s="10">
        <f t="shared" si="285"/>
        <v>27.18767368</v>
      </c>
      <c r="CG164" s="10">
        <f t="shared" si="286"/>
        <v>27.81822</v>
      </c>
      <c r="CH164" s="10">
        <f t="shared" si="287"/>
        <v>27.81822</v>
      </c>
      <c r="CI164" s="10">
        <f t="shared" si="218"/>
        <v>1802.5994790963598</v>
      </c>
    </row>
    <row r="165" spans="1:87" x14ac:dyDescent="0.3">
      <c r="B165">
        <v>11</v>
      </c>
      <c r="C165" s="10">
        <f t="shared" si="288"/>
        <v>14.224009468578</v>
      </c>
      <c r="D165" s="10">
        <f t="shared" si="217"/>
        <v>14.224009468578</v>
      </c>
      <c r="E165" s="10">
        <f t="shared" si="220"/>
        <v>14.431867486600201</v>
      </c>
      <c r="F165" s="10">
        <f t="shared" si="221"/>
        <v>14.431867486600201</v>
      </c>
      <c r="G165" s="10">
        <f t="shared" si="221"/>
        <v>14.431867486600201</v>
      </c>
      <c r="H165" s="10">
        <f t="shared" si="222"/>
        <v>14.639725504622401</v>
      </c>
      <c r="I165" s="10">
        <f t="shared" si="223"/>
        <v>14.639725504622401</v>
      </c>
      <c r="J165" s="10">
        <f t="shared" si="224"/>
        <v>14.847583522644602</v>
      </c>
      <c r="K165" s="10">
        <f t="shared" si="225"/>
        <v>14.847583522644602</v>
      </c>
      <c r="L165" s="10">
        <f t="shared" si="225"/>
        <v>14.847583522644602</v>
      </c>
      <c r="M165" s="10">
        <f t="shared" si="226"/>
        <v>15.055441540666802</v>
      </c>
      <c r="N165" s="10">
        <f t="shared" si="227"/>
        <v>15.055441540666802</v>
      </c>
      <c r="O165" s="10">
        <f t="shared" si="228"/>
        <v>15.263299558689001</v>
      </c>
      <c r="P165" s="10">
        <f t="shared" si="229"/>
        <v>15.263299558689001</v>
      </c>
      <c r="Q165" s="10">
        <f t="shared" si="229"/>
        <v>15.263299558689001</v>
      </c>
      <c r="R165" s="10">
        <f t="shared" si="230"/>
        <v>15.471157576711201</v>
      </c>
      <c r="S165" s="10">
        <f t="shared" si="231"/>
        <v>15.471157576711201</v>
      </c>
      <c r="T165" s="10">
        <f t="shared" si="232"/>
        <v>15.679015594733402</v>
      </c>
      <c r="U165" s="10">
        <f t="shared" si="233"/>
        <v>15.679015594733402</v>
      </c>
      <c r="V165" s="10">
        <f t="shared" si="233"/>
        <v>15.679015594733402</v>
      </c>
      <c r="W165" s="10">
        <f t="shared" si="234"/>
        <v>15.886873612755601</v>
      </c>
      <c r="X165" s="10">
        <f t="shared" si="235"/>
        <v>15.886873612755601</v>
      </c>
      <c r="Y165" s="10">
        <f t="shared" si="236"/>
        <v>16.094731630777801</v>
      </c>
      <c r="Z165" s="10">
        <f t="shared" si="237"/>
        <v>16.094731630777801</v>
      </c>
      <c r="AA165" s="10">
        <f t="shared" si="237"/>
        <v>16.094731630777801</v>
      </c>
      <c r="AB165" s="10">
        <f t="shared" si="238"/>
        <v>16.302589648800001</v>
      </c>
      <c r="AC165" s="10">
        <f t="shared" si="239"/>
        <v>16.302589648800001</v>
      </c>
      <c r="AD165" s="10">
        <f t="shared" si="240"/>
        <v>16.6316791914</v>
      </c>
      <c r="AE165" s="10">
        <f t="shared" si="241"/>
        <v>16.6316791914</v>
      </c>
      <c r="AF165" s="10">
        <f t="shared" si="241"/>
        <v>16.6316791914</v>
      </c>
      <c r="AG165" s="10">
        <f t="shared" si="243"/>
        <v>16.960768734000002</v>
      </c>
      <c r="AH165" s="10">
        <f t="shared" si="244"/>
        <v>16.960768734000002</v>
      </c>
      <c r="AI165" s="10">
        <f t="shared" si="245"/>
        <v>17.2898582766</v>
      </c>
      <c r="AJ165" s="10">
        <f t="shared" si="246"/>
        <v>17.2898582766</v>
      </c>
      <c r="AK165" s="10">
        <f t="shared" si="246"/>
        <v>17.2898582766</v>
      </c>
      <c r="AL165" s="10">
        <f t="shared" si="247"/>
        <v>17.618947819200002</v>
      </c>
      <c r="AM165" s="10">
        <f t="shared" si="248"/>
        <v>17.618947819200002</v>
      </c>
      <c r="AN165" s="10">
        <f t="shared" si="249"/>
        <v>17.948037361800001</v>
      </c>
      <c r="AO165" s="10">
        <f t="shared" si="250"/>
        <v>17.948037361800001</v>
      </c>
      <c r="AP165" s="10">
        <f t="shared" si="250"/>
        <v>17.948037361800001</v>
      </c>
      <c r="AQ165" s="10">
        <f t="shared" si="251"/>
        <v>18.277126904399999</v>
      </c>
      <c r="AR165" s="10">
        <f t="shared" si="252"/>
        <v>18.277126904399999</v>
      </c>
      <c r="AS165" s="10">
        <f t="shared" si="253"/>
        <v>18.606216447000001</v>
      </c>
      <c r="AT165" s="10">
        <f t="shared" si="254"/>
        <v>18.606216447000001</v>
      </c>
      <c r="AU165" s="10">
        <f t="shared" si="254"/>
        <v>18.606216447000001</v>
      </c>
      <c r="AV165" s="10">
        <f t="shared" si="255"/>
        <v>18.9353059896</v>
      </c>
      <c r="AW165" s="10">
        <f t="shared" si="256"/>
        <v>18.9353059896</v>
      </c>
      <c r="AX165" s="10">
        <f t="shared" si="257"/>
        <v>19.264395532200002</v>
      </c>
      <c r="AY165" s="10">
        <f t="shared" si="258"/>
        <v>19.264395532200002</v>
      </c>
      <c r="AZ165" s="10">
        <f t="shared" si="258"/>
        <v>19.264395532200002</v>
      </c>
      <c r="BA165" s="10">
        <f t="shared" si="259"/>
        <v>19.5934850748</v>
      </c>
      <c r="BB165" s="10">
        <f t="shared" si="260"/>
        <v>19.5934850748</v>
      </c>
      <c r="BC165" s="10">
        <f t="shared" si="261"/>
        <v>19.922574617400002</v>
      </c>
      <c r="BD165" s="10">
        <f t="shared" si="262"/>
        <v>19.922574617400002</v>
      </c>
      <c r="BE165" s="10">
        <f t="shared" si="262"/>
        <v>19.922574617400002</v>
      </c>
      <c r="BF165" s="10">
        <f t="shared" si="289"/>
        <v>25.296034720000002</v>
      </c>
      <c r="BG165" s="10">
        <f t="shared" si="264"/>
        <v>25.296034720000002</v>
      </c>
      <c r="BH165" s="10">
        <f t="shared" si="265"/>
        <v>25.926581040000002</v>
      </c>
      <c r="BI165" s="10">
        <f t="shared" si="266"/>
        <v>25.926581040000002</v>
      </c>
      <c r="BJ165" s="10">
        <f t="shared" si="266"/>
        <v>25.926581040000002</v>
      </c>
      <c r="BK165" s="10">
        <f t="shared" si="268"/>
        <v>26.557127359999999</v>
      </c>
      <c r="BL165" s="10">
        <f t="shared" si="269"/>
        <v>26.557127359999999</v>
      </c>
      <c r="BM165" s="10">
        <f t="shared" si="270"/>
        <v>27.18767368</v>
      </c>
      <c r="BN165" s="10">
        <f t="shared" si="271"/>
        <v>27.18767368</v>
      </c>
      <c r="BO165" s="10">
        <f t="shared" si="271"/>
        <v>27.18767368</v>
      </c>
      <c r="BP165" s="10">
        <f t="shared" si="272"/>
        <v>27.81822</v>
      </c>
      <c r="BQ165" s="10">
        <f t="shared" si="273"/>
        <v>27.81822</v>
      </c>
      <c r="BR165" s="10">
        <f t="shared" si="274"/>
        <v>29.785035000000001</v>
      </c>
      <c r="BS165" s="10">
        <f t="shared" si="275"/>
        <v>29.785035000000001</v>
      </c>
      <c r="BT165" s="10">
        <f t="shared" si="275"/>
        <v>29.785035000000001</v>
      </c>
      <c r="BU165" s="10">
        <f t="shared" si="276"/>
        <v>31.751850000000001</v>
      </c>
      <c r="BV165" s="10">
        <f t="shared" si="277"/>
        <v>31.751850000000001</v>
      </c>
      <c r="BW165" s="10">
        <f t="shared" si="278"/>
        <v>33.718665000000001</v>
      </c>
      <c r="BX165" s="10">
        <f t="shared" ref="BX165:BY167" si="290">BW165</f>
        <v>33.718665000000001</v>
      </c>
      <c r="BY165" s="10">
        <f t="shared" si="290"/>
        <v>33.718665000000001</v>
      </c>
      <c r="BZ165" s="10">
        <f t="shared" si="280"/>
        <v>35.685479999999998</v>
      </c>
      <c r="CA165" s="10">
        <f t="shared" si="281"/>
        <v>35.685479999999998</v>
      </c>
      <c r="CB165" s="10">
        <f t="shared" si="282"/>
        <v>37.652295000000002</v>
      </c>
      <c r="CC165" s="10">
        <f t="shared" si="283"/>
        <v>37.652295000000002</v>
      </c>
      <c r="CD165" s="10">
        <f t="shared" si="283"/>
        <v>37.652295000000002</v>
      </c>
      <c r="CE165" s="10">
        <f t="shared" si="284"/>
        <v>26.557127359999999</v>
      </c>
      <c r="CF165" s="10">
        <f t="shared" si="285"/>
        <v>26.557127359999999</v>
      </c>
      <c r="CG165" s="10">
        <f t="shared" si="286"/>
        <v>27.18767368</v>
      </c>
      <c r="CH165" s="10">
        <f t="shared" si="287"/>
        <v>27.18767368</v>
      </c>
      <c r="CI165" s="10">
        <f t="shared" si="218"/>
        <v>1788.3864168078042</v>
      </c>
    </row>
    <row r="166" spans="1:87" x14ac:dyDescent="0.3">
      <c r="B166">
        <v>12</v>
      </c>
      <c r="C166" s="10">
        <f t="shared" si="288"/>
        <v>14.016151450555801</v>
      </c>
      <c r="D166" s="10">
        <f t="shared" si="217"/>
        <v>14.016151450555801</v>
      </c>
      <c r="E166" s="10">
        <f t="shared" si="220"/>
        <v>14.224009468578</v>
      </c>
      <c r="F166" s="10">
        <f t="shared" si="221"/>
        <v>14.224009468578</v>
      </c>
      <c r="G166" s="10">
        <f t="shared" si="221"/>
        <v>14.224009468578</v>
      </c>
      <c r="H166" s="10">
        <f t="shared" si="222"/>
        <v>14.431867486600201</v>
      </c>
      <c r="I166" s="10">
        <f t="shared" si="223"/>
        <v>14.431867486600201</v>
      </c>
      <c r="J166" s="10">
        <f t="shared" si="224"/>
        <v>14.639725504622401</v>
      </c>
      <c r="K166" s="10">
        <f t="shared" si="225"/>
        <v>14.639725504622401</v>
      </c>
      <c r="L166" s="10">
        <f t="shared" si="225"/>
        <v>14.639725504622401</v>
      </c>
      <c r="M166" s="10">
        <f t="shared" si="226"/>
        <v>14.847583522644602</v>
      </c>
      <c r="N166" s="10">
        <f t="shared" si="227"/>
        <v>14.847583522644602</v>
      </c>
      <c r="O166" s="10">
        <f t="shared" si="228"/>
        <v>15.055441540666802</v>
      </c>
      <c r="P166" s="10">
        <f t="shared" si="229"/>
        <v>15.055441540666802</v>
      </c>
      <c r="Q166" s="10">
        <f t="shared" si="229"/>
        <v>15.055441540666802</v>
      </c>
      <c r="R166" s="10">
        <f t="shared" si="230"/>
        <v>15.263299558689001</v>
      </c>
      <c r="S166" s="10">
        <f t="shared" si="231"/>
        <v>15.263299558689001</v>
      </c>
      <c r="T166" s="10">
        <f t="shared" si="232"/>
        <v>15.471157576711201</v>
      </c>
      <c r="U166" s="10">
        <f t="shared" si="233"/>
        <v>15.471157576711201</v>
      </c>
      <c r="V166" s="10">
        <f t="shared" si="233"/>
        <v>15.471157576711201</v>
      </c>
      <c r="W166" s="10">
        <f t="shared" si="234"/>
        <v>15.679015594733402</v>
      </c>
      <c r="X166" s="10">
        <f t="shared" si="235"/>
        <v>15.679015594733402</v>
      </c>
      <c r="Y166" s="10">
        <f t="shared" si="236"/>
        <v>15.886873612755601</v>
      </c>
      <c r="Z166" s="10">
        <f t="shared" si="237"/>
        <v>15.886873612755601</v>
      </c>
      <c r="AA166" s="10">
        <f t="shared" si="237"/>
        <v>15.886873612755601</v>
      </c>
      <c r="AB166" s="10">
        <f t="shared" si="238"/>
        <v>16.094731630777801</v>
      </c>
      <c r="AC166" s="10">
        <f t="shared" si="239"/>
        <v>16.094731630777801</v>
      </c>
      <c r="AD166" s="10">
        <f t="shared" si="240"/>
        <v>16.302589648800001</v>
      </c>
      <c r="AE166" s="10">
        <f t="shared" si="241"/>
        <v>16.302589648800001</v>
      </c>
      <c r="AF166" s="10">
        <f t="shared" si="241"/>
        <v>16.302589648800001</v>
      </c>
      <c r="AG166" s="10">
        <f t="shared" si="243"/>
        <v>16.6316791914</v>
      </c>
      <c r="AH166" s="10">
        <f t="shared" si="244"/>
        <v>16.6316791914</v>
      </c>
      <c r="AI166" s="10">
        <f t="shared" si="245"/>
        <v>16.960768734000002</v>
      </c>
      <c r="AJ166" s="10">
        <f t="shared" si="246"/>
        <v>16.960768734000002</v>
      </c>
      <c r="AK166" s="10">
        <f t="shared" si="246"/>
        <v>16.960768734000002</v>
      </c>
      <c r="AL166" s="10">
        <f t="shared" si="247"/>
        <v>17.2898582766</v>
      </c>
      <c r="AM166" s="10">
        <f t="shared" si="248"/>
        <v>17.2898582766</v>
      </c>
      <c r="AN166" s="10">
        <f t="shared" si="249"/>
        <v>17.618947819200002</v>
      </c>
      <c r="AO166" s="10">
        <f t="shared" si="250"/>
        <v>17.618947819200002</v>
      </c>
      <c r="AP166" s="10">
        <f t="shared" si="250"/>
        <v>17.618947819200002</v>
      </c>
      <c r="AQ166" s="10">
        <f t="shared" si="251"/>
        <v>17.948037361800001</v>
      </c>
      <c r="AR166" s="10">
        <f t="shared" si="252"/>
        <v>17.948037361800001</v>
      </c>
      <c r="AS166" s="10">
        <f t="shared" si="253"/>
        <v>18.277126904399999</v>
      </c>
      <c r="AT166" s="10">
        <f t="shared" si="254"/>
        <v>18.277126904399999</v>
      </c>
      <c r="AU166" s="10">
        <f t="shared" si="254"/>
        <v>18.277126904399999</v>
      </c>
      <c r="AV166" s="10">
        <f t="shared" si="255"/>
        <v>18.606216447000001</v>
      </c>
      <c r="AW166" s="10">
        <f t="shared" si="256"/>
        <v>18.606216447000001</v>
      </c>
      <c r="AX166" s="10">
        <f t="shared" si="257"/>
        <v>18.9353059896</v>
      </c>
      <c r="AY166" s="10">
        <f t="shared" si="258"/>
        <v>18.9353059896</v>
      </c>
      <c r="AZ166" s="10">
        <f t="shared" si="258"/>
        <v>18.9353059896</v>
      </c>
      <c r="BA166" s="10">
        <f t="shared" si="259"/>
        <v>19.264395532200002</v>
      </c>
      <c r="BB166" s="10">
        <f t="shared" si="260"/>
        <v>19.264395532200002</v>
      </c>
      <c r="BC166" s="10">
        <f t="shared" si="261"/>
        <v>19.5934850748</v>
      </c>
      <c r="BD166" s="10">
        <f t="shared" si="262"/>
        <v>19.5934850748</v>
      </c>
      <c r="BE166" s="10">
        <f t="shared" si="262"/>
        <v>19.5934850748</v>
      </c>
      <c r="BF166" s="10">
        <f t="shared" si="289"/>
        <v>24.665488400000001</v>
      </c>
      <c r="BG166" s="10">
        <f t="shared" si="264"/>
        <v>24.665488400000001</v>
      </c>
      <c r="BH166" s="10">
        <f t="shared" si="265"/>
        <v>25.296034720000002</v>
      </c>
      <c r="BI166" s="10">
        <f t="shared" si="266"/>
        <v>25.296034720000002</v>
      </c>
      <c r="BJ166" s="10">
        <f t="shared" si="266"/>
        <v>25.296034720000002</v>
      </c>
      <c r="BK166" s="10">
        <f t="shared" si="268"/>
        <v>25.926581040000002</v>
      </c>
      <c r="BL166" s="10">
        <f t="shared" si="269"/>
        <v>25.926581040000002</v>
      </c>
      <c r="BM166" s="10">
        <f t="shared" si="270"/>
        <v>26.557127359999999</v>
      </c>
      <c r="BN166" s="10">
        <f t="shared" si="271"/>
        <v>26.557127359999999</v>
      </c>
      <c r="BO166" s="10">
        <f t="shared" si="271"/>
        <v>26.557127359999999</v>
      </c>
      <c r="BP166" s="10">
        <f t="shared" si="272"/>
        <v>27.18767368</v>
      </c>
      <c r="BQ166" s="10">
        <f t="shared" si="273"/>
        <v>27.18767368</v>
      </c>
      <c r="BR166" s="10">
        <f t="shared" si="274"/>
        <v>27.81822</v>
      </c>
      <c r="BS166" s="10">
        <f t="shared" si="275"/>
        <v>27.81822</v>
      </c>
      <c r="BT166" s="10">
        <f t="shared" si="275"/>
        <v>27.81822</v>
      </c>
      <c r="BU166" s="10">
        <f t="shared" si="276"/>
        <v>29.785035000000001</v>
      </c>
      <c r="BV166" s="10">
        <f t="shared" si="277"/>
        <v>29.785035000000001</v>
      </c>
      <c r="BW166" s="10">
        <f t="shared" si="278"/>
        <v>31.751850000000001</v>
      </c>
      <c r="BX166" s="10">
        <f t="shared" si="290"/>
        <v>31.751850000000001</v>
      </c>
      <c r="BY166" s="10">
        <f t="shared" si="290"/>
        <v>31.751850000000001</v>
      </c>
      <c r="BZ166" s="10">
        <f t="shared" si="280"/>
        <v>33.718665000000001</v>
      </c>
      <c r="CA166" s="10">
        <f t="shared" si="281"/>
        <v>33.718665000000001</v>
      </c>
      <c r="CB166" s="10">
        <f t="shared" si="282"/>
        <v>35.685479999999998</v>
      </c>
      <c r="CC166" s="10">
        <f t="shared" si="283"/>
        <v>35.685479999999998</v>
      </c>
      <c r="CD166" s="10">
        <f t="shared" si="283"/>
        <v>35.685479999999998</v>
      </c>
      <c r="CE166" s="10">
        <f t="shared" si="284"/>
        <v>37.652295000000002</v>
      </c>
      <c r="CF166" s="10">
        <f t="shared" si="285"/>
        <v>37.652295000000002</v>
      </c>
      <c r="CG166" s="10">
        <f t="shared" si="286"/>
        <v>26.557127359999999</v>
      </c>
      <c r="CH166" s="10">
        <f t="shared" si="287"/>
        <v>26.557127359999999</v>
      </c>
      <c r="CI166" s="10">
        <f t="shared" si="218"/>
        <v>1761.3538349284054</v>
      </c>
    </row>
    <row r="167" spans="1:87" x14ac:dyDescent="0.3">
      <c r="A167" t="s">
        <v>12</v>
      </c>
      <c r="B167">
        <v>1</v>
      </c>
      <c r="C167" s="10">
        <f>$C$17</f>
        <v>13.808293432533601</v>
      </c>
      <c r="D167" s="10">
        <f>C167</f>
        <v>13.808293432533601</v>
      </c>
      <c r="E167" s="10">
        <f>D166</f>
        <v>14.016151450555801</v>
      </c>
      <c r="F167" s="10">
        <f t="shared" si="221"/>
        <v>14.016151450555801</v>
      </c>
      <c r="G167" s="10">
        <f t="shared" si="221"/>
        <v>14.016151450555801</v>
      </c>
      <c r="H167" s="10">
        <f t="shared" si="222"/>
        <v>14.224009468578</v>
      </c>
      <c r="I167" s="10">
        <f t="shared" si="223"/>
        <v>14.224009468578</v>
      </c>
      <c r="J167" s="10">
        <f t="shared" si="224"/>
        <v>14.431867486600201</v>
      </c>
      <c r="K167" s="10">
        <f t="shared" si="225"/>
        <v>14.431867486600201</v>
      </c>
      <c r="L167" s="10">
        <f t="shared" si="225"/>
        <v>14.431867486600201</v>
      </c>
      <c r="M167" s="10">
        <f t="shared" si="226"/>
        <v>14.639725504622401</v>
      </c>
      <c r="N167" s="10">
        <f t="shared" si="227"/>
        <v>14.639725504622401</v>
      </c>
      <c r="O167" s="10">
        <f t="shared" si="228"/>
        <v>14.847583522644602</v>
      </c>
      <c r="P167" s="10">
        <f t="shared" si="229"/>
        <v>14.847583522644602</v>
      </c>
      <c r="Q167" s="10">
        <f t="shared" si="229"/>
        <v>14.847583522644602</v>
      </c>
      <c r="R167" s="10">
        <f t="shared" si="230"/>
        <v>15.055441540666802</v>
      </c>
      <c r="S167" s="10">
        <f t="shared" si="231"/>
        <v>15.055441540666802</v>
      </c>
      <c r="T167" s="10">
        <f t="shared" si="232"/>
        <v>15.263299558689001</v>
      </c>
      <c r="U167" s="10">
        <f t="shared" si="233"/>
        <v>15.263299558689001</v>
      </c>
      <c r="V167" s="10">
        <f t="shared" si="233"/>
        <v>15.263299558689001</v>
      </c>
      <c r="W167" s="10">
        <f t="shared" si="234"/>
        <v>15.471157576711201</v>
      </c>
      <c r="X167" s="10">
        <f t="shared" si="235"/>
        <v>15.471157576711201</v>
      </c>
      <c r="Y167" s="10">
        <f t="shared" si="236"/>
        <v>15.679015594733402</v>
      </c>
      <c r="Z167" s="10">
        <f t="shared" si="237"/>
        <v>15.679015594733402</v>
      </c>
      <c r="AA167" s="10">
        <f t="shared" si="237"/>
        <v>15.679015594733402</v>
      </c>
      <c r="AB167" s="10">
        <f t="shared" si="238"/>
        <v>15.886873612755601</v>
      </c>
      <c r="AC167" s="10">
        <f t="shared" si="239"/>
        <v>15.886873612755601</v>
      </c>
      <c r="AD167" s="10">
        <f t="shared" si="240"/>
        <v>16.094731630777801</v>
      </c>
      <c r="AE167" s="10">
        <f t="shared" si="241"/>
        <v>16.094731630777801</v>
      </c>
      <c r="AF167" s="10">
        <f t="shared" si="241"/>
        <v>16.094731630777801</v>
      </c>
      <c r="AG167" s="10">
        <f t="shared" si="243"/>
        <v>16.302589648800001</v>
      </c>
      <c r="AH167" s="10">
        <f t="shared" si="244"/>
        <v>16.302589648800001</v>
      </c>
      <c r="AI167" s="10">
        <f t="shared" si="245"/>
        <v>16.6316791914</v>
      </c>
      <c r="AJ167" s="10">
        <f t="shared" si="246"/>
        <v>16.6316791914</v>
      </c>
      <c r="AK167" s="10">
        <f t="shared" si="246"/>
        <v>16.6316791914</v>
      </c>
      <c r="AL167" s="10">
        <f t="shared" si="247"/>
        <v>16.960768734000002</v>
      </c>
      <c r="AM167" s="10">
        <f t="shared" si="248"/>
        <v>16.960768734000002</v>
      </c>
      <c r="AN167" s="10">
        <f t="shared" si="249"/>
        <v>17.2898582766</v>
      </c>
      <c r="AO167" s="10">
        <f t="shared" si="250"/>
        <v>17.2898582766</v>
      </c>
      <c r="AP167" s="10">
        <f t="shared" si="250"/>
        <v>17.2898582766</v>
      </c>
      <c r="AQ167" s="10">
        <f t="shared" si="251"/>
        <v>17.618947819200002</v>
      </c>
      <c r="AR167" s="10">
        <f t="shared" si="252"/>
        <v>17.618947819200002</v>
      </c>
      <c r="AS167" s="10">
        <f t="shared" si="253"/>
        <v>17.948037361800001</v>
      </c>
      <c r="AT167" s="10">
        <f t="shared" si="254"/>
        <v>17.948037361800001</v>
      </c>
      <c r="AU167" s="10">
        <f t="shared" si="254"/>
        <v>17.948037361800001</v>
      </c>
      <c r="AV167" s="10">
        <f t="shared" si="255"/>
        <v>18.277126904399999</v>
      </c>
      <c r="AW167" s="10">
        <f t="shared" si="256"/>
        <v>18.277126904399999</v>
      </c>
      <c r="AX167" s="10">
        <f t="shared" si="257"/>
        <v>18.606216447000001</v>
      </c>
      <c r="AY167" s="10">
        <f t="shared" si="258"/>
        <v>18.606216447000001</v>
      </c>
      <c r="AZ167" s="10">
        <f t="shared" si="258"/>
        <v>18.606216447000001</v>
      </c>
      <c r="BA167" s="10">
        <f t="shared" si="259"/>
        <v>18.9353059896</v>
      </c>
      <c r="BB167" s="10">
        <f t="shared" si="260"/>
        <v>18.9353059896</v>
      </c>
      <c r="BC167" s="10">
        <f t="shared" si="261"/>
        <v>19.264395532200002</v>
      </c>
      <c r="BD167" s="10">
        <f t="shared" si="262"/>
        <v>19.264395532200002</v>
      </c>
      <c r="BE167" s="10">
        <f t="shared" si="262"/>
        <v>19.264395532200002</v>
      </c>
      <c r="BF167" s="10">
        <f t="shared" si="289"/>
        <v>24.03494208</v>
      </c>
      <c r="BG167" s="10">
        <f t="shared" si="264"/>
        <v>24.03494208</v>
      </c>
      <c r="BH167" s="10">
        <f t="shared" si="265"/>
        <v>24.665488400000001</v>
      </c>
      <c r="BI167" s="10">
        <f t="shared" si="266"/>
        <v>24.665488400000001</v>
      </c>
      <c r="BJ167" s="10">
        <f t="shared" si="266"/>
        <v>24.665488400000001</v>
      </c>
      <c r="BK167" s="10">
        <f t="shared" si="268"/>
        <v>25.296034720000002</v>
      </c>
      <c r="BL167" s="10">
        <f t="shared" si="269"/>
        <v>25.296034720000002</v>
      </c>
      <c r="BM167" s="10">
        <f t="shared" si="270"/>
        <v>25.926581040000002</v>
      </c>
      <c r="BN167" s="10">
        <f t="shared" si="271"/>
        <v>25.926581040000002</v>
      </c>
      <c r="BO167" s="10">
        <f t="shared" si="271"/>
        <v>25.926581040000002</v>
      </c>
      <c r="BP167" s="10">
        <f t="shared" si="272"/>
        <v>26.557127359999999</v>
      </c>
      <c r="BQ167" s="10">
        <f t="shared" si="273"/>
        <v>26.557127359999999</v>
      </c>
      <c r="BR167" s="10">
        <f t="shared" si="274"/>
        <v>27.18767368</v>
      </c>
      <c r="BS167" s="10">
        <f t="shared" si="275"/>
        <v>27.18767368</v>
      </c>
      <c r="BT167" s="10">
        <f t="shared" si="275"/>
        <v>27.18767368</v>
      </c>
      <c r="BU167" s="10">
        <f t="shared" si="276"/>
        <v>27.81822</v>
      </c>
      <c r="BV167" s="10">
        <f t="shared" si="277"/>
        <v>27.81822</v>
      </c>
      <c r="BW167" s="10">
        <f t="shared" si="278"/>
        <v>29.785035000000001</v>
      </c>
      <c r="BX167" s="10">
        <f t="shared" si="290"/>
        <v>29.785035000000001</v>
      </c>
      <c r="BY167" s="10">
        <f t="shared" si="290"/>
        <v>29.785035000000001</v>
      </c>
      <c r="BZ167" s="10">
        <f t="shared" si="280"/>
        <v>31.751850000000001</v>
      </c>
      <c r="CA167" s="10">
        <f t="shared" si="281"/>
        <v>31.751850000000001</v>
      </c>
      <c r="CB167" s="10">
        <f t="shared" si="282"/>
        <v>33.718665000000001</v>
      </c>
      <c r="CC167" s="10">
        <f t="shared" ref="CC167:CD167" si="291">CB167</f>
        <v>33.718665000000001</v>
      </c>
      <c r="CD167" s="10">
        <f t="shared" si="291"/>
        <v>33.718665000000001</v>
      </c>
      <c r="CE167" s="10">
        <f t="shared" si="284"/>
        <v>35.685479999999998</v>
      </c>
      <c r="CF167" s="10">
        <f t="shared" si="285"/>
        <v>35.685479999999998</v>
      </c>
      <c r="CG167" s="10">
        <f t="shared" si="286"/>
        <v>37.652295000000002</v>
      </c>
      <c r="CH167" s="10">
        <f t="shared" si="287"/>
        <v>37.652295000000002</v>
      </c>
      <c r="CI167" s="10">
        <f t="shared" si="218"/>
        <v>1736.0212163027388</v>
      </c>
    </row>
    <row r="168" spans="1:87" x14ac:dyDescent="0.3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</row>
    <row r="169" spans="1:87" x14ac:dyDescent="0.3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</row>
    <row r="170" spans="1:87" x14ac:dyDescent="0.3">
      <c r="B170" s="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</row>
    <row r="171" spans="1:87" x14ac:dyDescent="0.3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</row>
    <row r="172" spans="1:87" x14ac:dyDescent="0.3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</row>
    <row r="173" spans="1:87" x14ac:dyDescent="0.3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</row>
    <row r="174" spans="1:87" x14ac:dyDescent="0.3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</row>
    <row r="175" spans="1:87" x14ac:dyDescent="0.3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</row>
    <row r="176" spans="1:87" x14ac:dyDescent="0.3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</row>
    <row r="177" spans="2:87" x14ac:dyDescent="0.3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</row>
    <row r="178" spans="2:87" x14ac:dyDescent="0.3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</row>
    <row r="179" spans="2:87" x14ac:dyDescent="0.3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</row>
    <row r="180" spans="2:87" x14ac:dyDescent="0.3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</row>
    <row r="181" spans="2:87" x14ac:dyDescent="0.3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</row>
    <row r="182" spans="2:87" x14ac:dyDescent="0.3">
      <c r="B182" s="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</row>
    <row r="183" spans="2:87" x14ac:dyDescent="0.3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</row>
    <row r="184" spans="2:87" x14ac:dyDescent="0.3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</row>
    <row r="185" spans="2:87" x14ac:dyDescent="0.3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</row>
    <row r="186" spans="2:87" x14ac:dyDescent="0.3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</row>
    <row r="187" spans="2:87" x14ac:dyDescent="0.3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</row>
    <row r="188" spans="2:87" x14ac:dyDescent="0.3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</row>
    <row r="189" spans="2:87" x14ac:dyDescent="0.3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</row>
    <row r="190" spans="2:87" x14ac:dyDescent="0.3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</row>
    <row r="191" spans="2:87" x14ac:dyDescent="0.3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</row>
  </sheetData>
  <hyperlinks>
    <hyperlink ref="A1" r:id="rId1"/>
    <hyperlink ref="A11" r:id="rId2"/>
    <hyperlink ref="AI4" r:id="rId3"/>
    <hyperlink ref="EX1" r:id="rId4"/>
    <hyperlink ref="EX2" r:id="rId5"/>
    <hyperlink ref="EM1" r:id="rId6"/>
    <hyperlink ref="DN1" r:id="rId7"/>
    <hyperlink ref="DY1" r:id="rId8"/>
    <hyperlink ref="AE23" r:id="rId9"/>
  </hyperlinks>
  <pageMargins left="0.7" right="0.7" top="0.75" bottom="0.75" header="0.3" footer="0.3"/>
  <pageSetup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Volumes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dcterms:created xsi:type="dcterms:W3CDTF">2016-12-25T20:38:36Z</dcterms:created>
  <dcterms:modified xsi:type="dcterms:W3CDTF">2017-06-11T16:26:48Z</dcterms:modified>
</cp:coreProperties>
</file>